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2300" windowHeight="8580"/>
  </bookViews>
  <sheets>
    <sheet name="GMFH" sheetId="1" r:id="rId1"/>
    <sheet name="Max Sheet" sheetId="2" r:id="rId2"/>
  </sheets>
  <definedNames>
    <definedName name="Name">'Max Sheet'!$B$4:$B$4</definedName>
  </definedNames>
  <calcPr calcId="145621"/>
</workbook>
</file>

<file path=xl/calcChain.xml><?xml version="1.0" encoding="utf-8"?>
<calcChain xmlns="http://schemas.openxmlformats.org/spreadsheetml/2006/main">
  <c r="B4" i="1" l="1"/>
  <c r="C4" i="1"/>
  <c r="D25" i="1" s="1"/>
  <c r="R4" i="1"/>
  <c r="D4" i="1"/>
  <c r="X13" i="1" s="1"/>
  <c r="G56" i="1"/>
  <c r="E4" i="1"/>
  <c r="F4" i="1"/>
  <c r="G4" i="1"/>
  <c r="H4" i="1"/>
  <c r="I4" i="1"/>
  <c r="J4" i="1"/>
  <c r="K4" i="1"/>
  <c r="U28" i="1" s="1"/>
  <c r="L4" i="1"/>
  <c r="X49" i="1" s="1"/>
  <c r="M4" i="1"/>
  <c r="N4" i="1"/>
  <c r="O4" i="1"/>
  <c r="P4" i="1"/>
  <c r="Q4" i="1"/>
  <c r="S4" i="1"/>
  <c r="T4" i="1"/>
  <c r="D56" i="1" s="1"/>
  <c r="U4" i="1"/>
  <c r="V56" i="1" l="1"/>
  <c r="U49" i="1"/>
  <c r="U13" i="1"/>
  <c r="D49" i="1"/>
  <c r="Y56" i="1"/>
  <c r="G49" i="1"/>
  <c r="W28" i="1"/>
  <c r="U33" i="1"/>
  <c r="X33" i="1"/>
  <c r="X25" i="1"/>
  <c r="U25" i="1"/>
  <c r="X11" i="1"/>
  <c r="U11" i="1"/>
  <c r="X8" i="1"/>
  <c r="U8" i="1"/>
  <c r="X46" i="1"/>
  <c r="U46" i="1"/>
  <c r="X43" i="1"/>
  <c r="U43" i="1"/>
  <c r="W35" i="1"/>
  <c r="U35" i="1"/>
  <c r="W30" i="1"/>
  <c r="U30" i="1"/>
  <c r="X16" i="1"/>
  <c r="U16" i="1"/>
  <c r="G46" i="1"/>
  <c r="D46" i="1"/>
  <c r="G43" i="1"/>
  <c r="D43" i="1"/>
  <c r="G16" i="1"/>
  <c r="D16" i="1"/>
  <c r="D11" i="1"/>
  <c r="G11" i="1"/>
  <c r="G8" i="1"/>
  <c r="D8" i="1"/>
  <c r="F35" i="1"/>
  <c r="D35" i="1"/>
  <c r="G33" i="1"/>
  <c r="D33" i="1"/>
  <c r="F30" i="1"/>
  <c r="D30" i="1"/>
  <c r="G28" i="1"/>
  <c r="D28" i="1"/>
  <c r="G25" i="1"/>
  <c r="N5" i="1"/>
</calcChain>
</file>

<file path=xl/sharedStrings.xml><?xml version="1.0" encoding="utf-8"?>
<sst xmlns="http://schemas.openxmlformats.org/spreadsheetml/2006/main" count="342" uniqueCount="73">
  <si>
    <t>Dips</t>
  </si>
  <si>
    <t>P. P.</t>
  </si>
  <si>
    <t>Day one</t>
  </si>
  <si>
    <t>Day Two</t>
  </si>
  <si>
    <t>PAIR W/</t>
  </si>
  <si>
    <t>-</t>
  </si>
  <si>
    <t xml:space="preserve">Bench </t>
  </si>
  <si>
    <t>Tempo</t>
  </si>
  <si>
    <t>1 Rep</t>
  </si>
  <si>
    <t>10 Sets</t>
  </si>
  <si>
    <t>Break</t>
  </si>
  <si>
    <t>3 Rep</t>
  </si>
  <si>
    <t>Top</t>
  </si>
  <si>
    <t>Bottom</t>
  </si>
  <si>
    <t>5 Rep</t>
  </si>
  <si>
    <t xml:space="preserve">Squat </t>
  </si>
  <si>
    <t>Deadlift</t>
  </si>
  <si>
    <t>High BWT Step Up</t>
  </si>
  <si>
    <t>DB Hindu Squat</t>
  </si>
  <si>
    <t>4 ways</t>
  </si>
  <si>
    <t>1 way</t>
  </si>
  <si>
    <t>Variations</t>
  </si>
  <si>
    <t>Cuban Press</t>
  </si>
  <si>
    <t>10 Minutes or Later that day</t>
  </si>
  <si>
    <t>Day Three</t>
  </si>
  <si>
    <t>Push Press</t>
  </si>
  <si>
    <t>3 Board Bench</t>
  </si>
  <si>
    <t>Day Four</t>
  </si>
  <si>
    <t>Day Five</t>
  </si>
  <si>
    <t>Day Six</t>
  </si>
  <si>
    <t>MAXES</t>
  </si>
  <si>
    <t>Name</t>
  </si>
  <si>
    <t>Glute Ham Hyper</t>
  </si>
  <si>
    <t>Shoulder Shrug</t>
  </si>
  <si>
    <t>Manual 4-Way Neck</t>
  </si>
  <si>
    <t>Lat Pull Down</t>
  </si>
  <si>
    <t>Dumbbell Incline Press</t>
  </si>
  <si>
    <t>Supine Lat Pull Down</t>
  </si>
  <si>
    <t>Leg Press Calf Raise</t>
  </si>
  <si>
    <t>Dumbbell Bench Fly</t>
  </si>
  <si>
    <t>Split Jerk</t>
  </si>
  <si>
    <t>Close Grip Bench Press - Board</t>
  </si>
  <si>
    <t>Dumbbell Shoulder Press</t>
  </si>
  <si>
    <t>Straight Bar Curl</t>
  </si>
  <si>
    <t>EZ Curl Reverse Curl</t>
  </si>
  <si>
    <t>Dumbbell Curl To Press</t>
  </si>
  <si>
    <t>Tricep Push Down</t>
  </si>
  <si>
    <t>Plate Pinchers</t>
  </si>
  <si>
    <t>Dumbbell Shrugs</t>
  </si>
  <si>
    <t>Glute Bar Lifts</t>
  </si>
  <si>
    <r>
      <t>0</t>
    </r>
    <r>
      <rPr>
        <b/>
        <sz val="16"/>
        <rFont val="Arial"/>
        <family val="2"/>
      </rPr>
      <t>:</t>
    </r>
    <r>
      <rPr>
        <b/>
        <sz val="16"/>
        <color indexed="53"/>
        <rFont val="Arial"/>
        <family val="2"/>
      </rPr>
      <t>0</t>
    </r>
    <r>
      <rPr>
        <b/>
        <sz val="16"/>
        <rFont val="Arial"/>
        <family val="2"/>
      </rPr>
      <t>:</t>
    </r>
    <r>
      <rPr>
        <b/>
        <sz val="16"/>
        <color indexed="12"/>
        <rFont val="Arial"/>
        <family val="2"/>
      </rPr>
      <t>0</t>
    </r>
    <r>
      <rPr>
        <b/>
        <sz val="16"/>
        <rFont val="Arial"/>
        <family val="2"/>
      </rPr>
      <t>:60</t>
    </r>
  </si>
  <si>
    <r>
      <t>0</t>
    </r>
    <r>
      <rPr>
        <b/>
        <sz val="16"/>
        <rFont val="Arial"/>
        <family val="2"/>
      </rPr>
      <t>:</t>
    </r>
    <r>
      <rPr>
        <b/>
        <sz val="16"/>
        <color indexed="53"/>
        <rFont val="Arial"/>
        <family val="2"/>
      </rPr>
      <t>0</t>
    </r>
    <r>
      <rPr>
        <b/>
        <sz val="16"/>
        <rFont val="Arial"/>
        <family val="2"/>
      </rPr>
      <t>:</t>
    </r>
    <r>
      <rPr>
        <b/>
        <sz val="16"/>
        <color indexed="10"/>
        <rFont val="Arial"/>
        <family val="2"/>
      </rPr>
      <t>0</t>
    </r>
    <r>
      <rPr>
        <b/>
        <sz val="16"/>
        <rFont val="Arial"/>
        <family val="2"/>
      </rPr>
      <t>:60</t>
    </r>
  </si>
  <si>
    <t>Back Squat</t>
  </si>
  <si>
    <t>Bench Press</t>
  </si>
  <si>
    <t>Front Squat</t>
  </si>
  <si>
    <t>Power Snatch</t>
  </si>
  <si>
    <t>Incline Bench</t>
  </si>
  <si>
    <t>Jerk</t>
  </si>
  <si>
    <t>Clean</t>
  </si>
  <si>
    <t>DB Bench</t>
  </si>
  <si>
    <t>DB Incline</t>
  </si>
  <si>
    <t>DB Sh Press</t>
  </si>
  <si>
    <t>Lat pull</t>
  </si>
  <si>
    <t>Pull up Max</t>
  </si>
  <si>
    <t>Chin Max</t>
  </si>
  <si>
    <t>Curls</t>
  </si>
  <si>
    <t>Body Weight</t>
  </si>
  <si>
    <t>RDL</t>
  </si>
  <si>
    <t>Tri push</t>
  </si>
  <si>
    <t>Place maxes in on max Sheet(See tab below)</t>
  </si>
  <si>
    <t>Get Strong &amp; Big Workout sheet</t>
  </si>
  <si>
    <t>Videos are Hyperlinked</t>
  </si>
  <si>
    <t>Xlathlete.com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</si>
</sst>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Geneva"/>
    </font>
    <font>
      <sz val="11"/>
      <name val="Arial"/>
      <family val="2"/>
    </font>
    <font>
      <u/>
      <sz val="5"/>
      <color theme="10"/>
      <name val="Arial"/>
    </font>
    <font>
      <b/>
      <sz val="16"/>
      <name val="Arial"/>
      <family val="2"/>
    </font>
    <font>
      <b/>
      <sz val="16"/>
      <name val="Geneva"/>
    </font>
    <font>
      <b/>
      <sz val="16"/>
      <color indexed="10"/>
      <name val="Arial"/>
      <family val="2"/>
    </font>
    <font>
      <sz val="16"/>
      <name val="Arial"/>
      <family val="2"/>
    </font>
    <font>
      <b/>
      <sz val="16"/>
      <color indexed="9"/>
      <name val="Arial"/>
      <family val="2"/>
    </font>
    <font>
      <b/>
      <u/>
      <sz val="16"/>
      <color theme="10"/>
      <name val="Arial"/>
      <family val="2"/>
    </font>
    <font>
      <b/>
      <sz val="16"/>
      <color indexed="8"/>
      <name val="Arial"/>
      <family val="2"/>
    </font>
    <font>
      <b/>
      <sz val="16"/>
      <color indexed="53"/>
      <name val="Arial"/>
      <family val="2"/>
    </font>
    <font>
      <b/>
      <sz val="16"/>
      <color indexed="12"/>
      <name val="Arial"/>
      <family val="2"/>
    </font>
    <font>
      <u/>
      <sz val="16"/>
      <color indexed="12"/>
      <name val="Arial"/>
      <family val="2"/>
    </font>
    <font>
      <u/>
      <sz val="16"/>
      <color theme="10"/>
      <name val="Arial"/>
      <family val="2"/>
    </font>
    <font>
      <b/>
      <sz val="16"/>
      <color indexed="17"/>
      <name val="Arial"/>
      <family val="2"/>
    </font>
    <font>
      <b/>
      <sz val="16"/>
      <color indexed="14"/>
      <name val="Arial"/>
      <family val="2"/>
    </font>
    <font>
      <u/>
      <sz val="12"/>
      <color theme="10"/>
      <name val="Arial"/>
      <family val="2"/>
    </font>
    <font>
      <b/>
      <sz val="16"/>
      <color theme="0"/>
      <name val="Geneva"/>
    </font>
    <font>
      <b/>
      <sz val="16"/>
      <color theme="0"/>
      <name val="Arial"/>
      <family val="2"/>
    </font>
    <font>
      <sz val="16"/>
      <color theme="0"/>
      <name val="Geneva"/>
    </font>
    <font>
      <b/>
      <sz val="22"/>
      <color indexed="23"/>
      <name val="Arial"/>
      <family val="2"/>
    </font>
    <font>
      <b/>
      <sz val="3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dashed">
        <color indexed="16"/>
      </left>
      <right style="dashed">
        <color indexed="16"/>
      </right>
      <top style="dashed">
        <color indexed="16"/>
      </top>
      <bottom style="dashed">
        <color indexed="16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0" fillId="0" borderId="0" xfId="0" applyAlignment="1">
      <alignment horizontal="center"/>
    </xf>
    <xf numFmtId="0" fontId="2" fillId="2" borderId="23" xfId="0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/>
    <xf numFmtId="1" fontId="3" fillId="0" borderId="0" xfId="0" applyNumberFormat="1" applyFont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shrinkToFit="1"/>
    </xf>
    <xf numFmtId="0" fontId="4" fillId="0" borderId="0" xfId="0" applyFont="1" applyFill="1" applyAlignment="1">
      <alignment vertical="center" shrinkToFit="1"/>
    </xf>
    <xf numFmtId="0" fontId="6" fillId="0" borderId="0" xfId="0" applyFont="1" applyFill="1" applyAlignment="1">
      <alignment horizontal="center" shrinkToFit="1"/>
    </xf>
    <xf numFmtId="0" fontId="6" fillId="0" borderId="0" xfId="0" applyFont="1" applyFill="1" applyAlignment="1">
      <alignment shrinkToFit="1"/>
    </xf>
    <xf numFmtId="0" fontId="6" fillId="0" borderId="0" xfId="0" applyFont="1" applyFill="1"/>
    <xf numFmtId="0" fontId="6" fillId="0" borderId="0" xfId="0" applyFont="1" applyFill="1" applyAlignment="1">
      <alignment vertical="center" shrinkToFit="1"/>
    </xf>
    <xf numFmtId="1" fontId="7" fillId="0" borderId="0" xfId="0" applyNumberFormat="1" applyFont="1" applyFill="1" applyBorder="1" applyAlignment="1">
      <alignment horizontal="center" shrinkToFit="1"/>
    </xf>
    <xf numFmtId="0" fontId="6" fillId="0" borderId="0" xfId="0" applyFont="1" applyFill="1" applyBorder="1" applyAlignment="1">
      <alignment shrinkToFit="1"/>
    </xf>
    <xf numFmtId="0" fontId="7" fillId="0" borderId="0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  <xf numFmtId="0" fontId="11" fillId="0" borderId="2" xfId="1" applyFont="1" applyFill="1" applyBorder="1" applyAlignment="1" applyProtection="1">
      <alignment horizontal="center" shrinkToFit="1"/>
    </xf>
    <xf numFmtId="0" fontId="12" fillId="0" borderId="7" xfId="0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center" shrinkToFit="1"/>
    </xf>
    <xf numFmtId="0" fontId="6" fillId="0" borderId="8" xfId="0" applyFont="1" applyFill="1" applyBorder="1" applyAlignment="1">
      <alignment shrinkToFit="1"/>
    </xf>
    <xf numFmtId="0" fontId="14" fillId="0" borderId="9" xfId="0" applyFont="1" applyFill="1" applyBorder="1" applyAlignment="1">
      <alignment horizontal="left" shrinkToFit="1"/>
    </xf>
    <xf numFmtId="0" fontId="14" fillId="0" borderId="0" xfId="0" applyFont="1" applyFill="1" applyBorder="1" applyAlignment="1">
      <alignment horizontal="center" shrinkToFit="1"/>
    </xf>
    <xf numFmtId="0" fontId="14" fillId="0" borderId="0" xfId="0" applyFont="1" applyFill="1" applyBorder="1" applyAlignment="1">
      <alignment horizontal="left" shrinkToFit="1"/>
    </xf>
    <xf numFmtId="0" fontId="6" fillId="0" borderId="0" xfId="0" applyFont="1" applyFill="1" applyBorder="1" applyAlignment="1">
      <alignment horizontal="left" shrinkToFit="1"/>
    </xf>
    <xf numFmtId="0" fontId="15" fillId="0" borderId="10" xfId="1" applyFont="1" applyBorder="1" applyAlignment="1" applyProtection="1">
      <alignment horizontal="center"/>
    </xf>
    <xf numFmtId="0" fontId="6" fillId="0" borderId="6" xfId="0" applyFont="1" applyFill="1" applyBorder="1" applyAlignment="1">
      <alignment horizontal="center" shrinkToFit="1"/>
    </xf>
    <xf numFmtId="0" fontId="13" fillId="0" borderId="13" xfId="0" applyFont="1" applyFill="1" applyBorder="1" applyAlignment="1">
      <alignment horizontal="center" shrinkToFit="1"/>
    </xf>
    <xf numFmtId="0" fontId="8" fillId="0" borderId="13" xfId="0" applyFont="1" applyFill="1" applyBorder="1" applyAlignment="1">
      <alignment horizontal="center" shrinkToFit="1"/>
    </xf>
    <xf numFmtId="0" fontId="6" fillId="0" borderId="14" xfId="0" applyFont="1" applyFill="1" applyBorder="1" applyAlignment="1">
      <alignment horizontal="center" shrinkToFit="1"/>
    </xf>
    <xf numFmtId="0" fontId="14" fillId="0" borderId="15" xfId="0" applyFont="1" applyFill="1" applyBorder="1" applyAlignment="1">
      <alignment horizontal="left" shrinkToFit="1"/>
    </xf>
    <xf numFmtId="0" fontId="6" fillId="0" borderId="17" xfId="0" applyFont="1" applyFill="1" applyBorder="1" applyAlignment="1">
      <alignment horizontal="center" shrinkToFit="1"/>
    </xf>
    <xf numFmtId="0" fontId="6" fillId="0" borderId="18" xfId="0" applyFont="1" applyFill="1" applyBorder="1" applyAlignment="1">
      <alignment horizontal="center" shrinkToFit="1"/>
    </xf>
    <xf numFmtId="0" fontId="15" fillId="0" borderId="0" xfId="1" applyFont="1" applyBorder="1" applyAlignment="1" applyProtection="1">
      <alignment horizontal="center"/>
    </xf>
    <xf numFmtId="0" fontId="6" fillId="0" borderId="10" xfId="0" applyFont="1" applyFill="1" applyBorder="1" applyAlignment="1">
      <alignment horizontal="center" shrinkToFit="1"/>
    </xf>
    <xf numFmtId="0" fontId="6" fillId="0" borderId="11" xfId="0" applyFont="1" applyFill="1" applyBorder="1" applyAlignment="1">
      <alignment horizontal="center" shrinkToFit="1"/>
    </xf>
    <xf numFmtId="0" fontId="6" fillId="0" borderId="12" xfId="0" applyFont="1" applyFill="1" applyBorder="1" applyAlignment="1">
      <alignment horizontal="left" shrinkToFit="1"/>
    </xf>
    <xf numFmtId="0" fontId="6" fillId="0" borderId="0" xfId="0" applyFont="1" applyFill="1" applyBorder="1" applyAlignment="1">
      <alignment horizontal="right" shrinkToFit="1"/>
    </xf>
    <xf numFmtId="0" fontId="16" fillId="0" borderId="10" xfId="1" applyFont="1" applyFill="1" applyBorder="1" applyAlignment="1" applyProtection="1">
      <alignment horizontal="center" shrinkToFit="1"/>
    </xf>
    <xf numFmtId="0" fontId="12" fillId="0" borderId="11" xfId="0" applyFont="1" applyFill="1" applyBorder="1" applyAlignment="1">
      <alignment horizontal="center" shrinkToFit="1"/>
    </xf>
    <xf numFmtId="0" fontId="14" fillId="0" borderId="11" xfId="0" applyFont="1" applyFill="1" applyBorder="1" applyAlignment="1">
      <alignment horizontal="center" shrinkToFit="1"/>
    </xf>
    <xf numFmtId="0" fontId="14" fillId="0" borderId="12" xfId="0" applyFont="1" applyFill="1" applyBorder="1" applyAlignment="1">
      <alignment horizontal="left" shrinkToFit="1"/>
    </xf>
    <xf numFmtId="0" fontId="14" fillId="0" borderId="13" xfId="0" applyFont="1" applyFill="1" applyBorder="1" applyAlignment="1">
      <alignment horizontal="center" shrinkToFit="1"/>
    </xf>
    <xf numFmtId="0" fontId="16" fillId="0" borderId="2" xfId="1" applyFont="1" applyFill="1" applyBorder="1" applyAlignment="1" applyProtection="1">
      <alignment horizontal="center" shrinkToFit="1"/>
    </xf>
    <xf numFmtId="0" fontId="17" fillId="0" borderId="0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left" shrinkToFit="1"/>
    </xf>
    <xf numFmtId="0" fontId="14" fillId="0" borderId="0" xfId="0" applyFont="1" applyFill="1" applyBorder="1" applyAlignment="1">
      <alignment shrinkToFit="1"/>
    </xf>
    <xf numFmtId="0" fontId="12" fillId="0" borderId="13" xfId="0" applyFont="1" applyFill="1" applyBorder="1" applyAlignment="1">
      <alignment horizontal="center" shrinkToFit="1"/>
    </xf>
    <xf numFmtId="0" fontId="6" fillId="0" borderId="14" xfId="0" applyFont="1" applyFill="1" applyBorder="1" applyAlignment="1">
      <alignment shrinkToFit="1"/>
    </xf>
    <xf numFmtId="0" fontId="15" fillId="0" borderId="6" xfId="1" applyFont="1" applyBorder="1" applyAlignment="1" applyProtection="1">
      <alignment horizontal="center"/>
    </xf>
    <xf numFmtId="0" fontId="6" fillId="0" borderId="8" xfId="0" applyFont="1" applyFill="1" applyBorder="1" applyAlignment="1">
      <alignment horizontal="center" shrinkToFit="1"/>
    </xf>
    <xf numFmtId="0" fontId="13" fillId="0" borderId="8" xfId="0" applyFont="1" applyFill="1" applyBorder="1" applyAlignment="1">
      <alignment horizontal="center" shrinkToFit="1"/>
    </xf>
    <xf numFmtId="0" fontId="14" fillId="0" borderId="8" xfId="0" applyFont="1" applyFill="1" applyBorder="1" applyAlignment="1">
      <alignment horizontal="center" shrinkToFit="1"/>
    </xf>
    <xf numFmtId="0" fontId="6" fillId="0" borderId="8" xfId="0" applyFont="1" applyFill="1" applyBorder="1" applyAlignment="1">
      <alignment horizontal="right" shrinkToFit="1"/>
    </xf>
    <xf numFmtId="0" fontId="14" fillId="0" borderId="8" xfId="0" applyFont="1" applyFill="1" applyBorder="1" applyAlignment="1">
      <alignment horizontal="left" shrinkToFit="1"/>
    </xf>
    <xf numFmtId="0" fontId="14" fillId="0" borderId="14" xfId="0" applyFont="1" applyFill="1" applyBorder="1" applyAlignment="1">
      <alignment horizontal="center" shrinkToFit="1"/>
    </xf>
    <xf numFmtId="0" fontId="14" fillId="0" borderId="14" xfId="0" applyFont="1" applyFill="1" applyBorder="1" applyAlignment="1">
      <alignment shrinkToFit="1"/>
    </xf>
    <xf numFmtId="0" fontId="11" fillId="0" borderId="7" xfId="1" applyFont="1" applyFill="1" applyBorder="1" applyAlignment="1" applyProtection="1">
      <alignment horizontal="center" shrinkToFit="1"/>
    </xf>
    <xf numFmtId="0" fontId="6" fillId="0" borderId="13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center" shrinkToFit="1"/>
    </xf>
    <xf numFmtId="0" fontId="15" fillId="0" borderId="11" xfId="1" applyFont="1" applyBorder="1" applyAlignment="1" applyProtection="1">
      <alignment horizontal="center"/>
    </xf>
    <xf numFmtId="0" fontId="18" fillId="0" borderId="0" xfId="0" applyFont="1" applyFill="1" applyBorder="1" applyAlignment="1">
      <alignment horizontal="left" shrinkToFit="1"/>
    </xf>
    <xf numFmtId="0" fontId="6" fillId="0" borderId="6" xfId="0" applyFont="1" applyFill="1" applyBorder="1" applyAlignment="1">
      <alignment horizontal="right" shrinkToFit="1"/>
    </xf>
    <xf numFmtId="0" fontId="6" fillId="0" borderId="14" xfId="0" applyFont="1" applyFill="1" applyBorder="1" applyAlignment="1">
      <alignment horizontal="right" shrinkToFit="1"/>
    </xf>
    <xf numFmtId="0" fontId="8" fillId="0" borderId="0" xfId="0" applyFont="1" applyFill="1" applyBorder="1" applyAlignment="1">
      <alignment shrinkToFit="1"/>
    </xf>
    <xf numFmtId="0" fontId="13" fillId="0" borderId="0" xfId="0" applyFont="1" applyFill="1" applyBorder="1" applyAlignment="1">
      <alignment horizontal="center" shrinkToFit="1"/>
    </xf>
    <xf numFmtId="0" fontId="6" fillId="0" borderId="16" xfId="0" applyFont="1" applyFill="1" applyBorder="1" applyAlignment="1">
      <alignment horizontal="center" shrinkToFit="1"/>
    </xf>
    <xf numFmtId="0" fontId="14" fillId="0" borderId="16" xfId="0" applyFont="1" applyFill="1" applyBorder="1" applyAlignment="1">
      <alignment horizontal="center" shrinkToFit="1"/>
    </xf>
    <xf numFmtId="0" fontId="6" fillId="0" borderId="16" xfId="0" applyFont="1" applyFill="1" applyBorder="1" applyAlignment="1">
      <alignment shrinkToFit="1"/>
    </xf>
    <xf numFmtId="0" fontId="14" fillId="0" borderId="16" xfId="0" applyFont="1" applyFill="1" applyBorder="1" applyAlignment="1">
      <alignment shrinkToFit="1"/>
    </xf>
    <xf numFmtId="0" fontId="15" fillId="0" borderId="7" xfId="1" applyFont="1" applyBorder="1" applyAlignment="1" applyProtection="1">
      <alignment horizontal="center"/>
    </xf>
    <xf numFmtId="0" fontId="14" fillId="0" borderId="5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8" fillId="0" borderId="11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shrinkToFit="1"/>
    </xf>
    <xf numFmtId="0" fontId="8" fillId="0" borderId="5" xfId="0" applyFont="1" applyFill="1" applyBorder="1" applyAlignment="1">
      <alignment shrinkToFit="1"/>
    </xf>
    <xf numFmtId="0" fontId="6" fillId="0" borderId="2" xfId="0" applyFont="1" applyFill="1" applyBorder="1" applyAlignment="1">
      <alignment horizontal="center" shrinkToFit="1"/>
    </xf>
    <xf numFmtId="0" fontId="8" fillId="0" borderId="5" xfId="0" applyFont="1" applyFill="1" applyBorder="1" applyAlignment="1">
      <alignment horizontal="center" shrinkToFit="1"/>
    </xf>
    <xf numFmtId="0" fontId="6" fillId="0" borderId="10" xfId="0" applyFont="1" applyFill="1" applyBorder="1" applyAlignment="1">
      <alignment horizontal="right" shrinkToFit="1"/>
    </xf>
    <xf numFmtId="0" fontId="15" fillId="0" borderId="13" xfId="1" applyFont="1" applyBorder="1" applyAlignment="1" applyProtection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6" fillId="0" borderId="10" xfId="0" applyFont="1" applyFill="1" applyBorder="1" applyAlignment="1">
      <alignment horizontal="right" shrinkToFit="1"/>
    </xf>
    <xf numFmtId="0" fontId="6" fillId="0" borderId="0" xfId="0" applyFont="1" applyFill="1" applyBorder="1" applyAlignment="1">
      <alignment horizontal="right" shrinkToFit="1"/>
    </xf>
    <xf numFmtId="0" fontId="6" fillId="0" borderId="0" xfId="0" applyFont="1" applyFill="1" applyBorder="1" applyAlignment="1">
      <alignment horizontal="center" shrinkToFit="1"/>
    </xf>
    <xf numFmtId="0" fontId="6" fillId="0" borderId="14" xfId="0" applyFont="1" applyFill="1" applyBorder="1" applyAlignment="1">
      <alignment horizontal="center" shrinkToFit="1"/>
    </xf>
    <xf numFmtId="0" fontId="6" fillId="0" borderId="8" xfId="0" applyFont="1" applyFill="1" applyBorder="1" applyAlignment="1">
      <alignment horizontal="center" shrinkToFit="1"/>
    </xf>
    <xf numFmtId="0" fontId="6" fillId="0" borderId="17" xfId="0" applyFont="1" applyFill="1" applyBorder="1" applyAlignment="1">
      <alignment horizontal="center" shrinkToFit="1"/>
    </xf>
    <xf numFmtId="0" fontId="6" fillId="0" borderId="16" xfId="0" applyFont="1" applyFill="1" applyBorder="1" applyAlignment="1">
      <alignment horizontal="center" shrinkToFit="1"/>
    </xf>
    <xf numFmtId="0" fontId="6" fillId="0" borderId="19" xfId="0" applyFont="1" applyFill="1" applyBorder="1" applyAlignment="1">
      <alignment horizontal="center" shrinkToFit="1"/>
    </xf>
    <xf numFmtId="0" fontId="6" fillId="0" borderId="0" xfId="0" applyFont="1" applyFill="1" applyBorder="1" applyAlignment="1">
      <alignment horizontal="left" shrinkToFit="1"/>
    </xf>
    <xf numFmtId="0" fontId="6" fillId="0" borderId="14" xfId="0" applyFont="1" applyFill="1" applyBorder="1" applyAlignment="1">
      <alignment horizontal="left" shrinkToFit="1"/>
    </xf>
    <xf numFmtId="0" fontId="6" fillId="0" borderId="15" xfId="0" applyFont="1" applyFill="1" applyBorder="1" applyAlignment="1">
      <alignment horizontal="left" shrinkToFit="1"/>
    </xf>
    <xf numFmtId="0" fontId="6" fillId="0" borderId="6" xfId="0" applyFont="1" applyFill="1" applyBorder="1" applyAlignment="1">
      <alignment horizontal="right" shrinkToFit="1"/>
    </xf>
    <xf numFmtId="0" fontId="6" fillId="0" borderId="14" xfId="0" applyFont="1" applyFill="1" applyBorder="1" applyAlignment="1">
      <alignment horizontal="right" shrinkToFit="1"/>
    </xf>
    <xf numFmtId="0" fontId="6" fillId="0" borderId="2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10" xfId="0" applyFont="1" applyFill="1" applyBorder="1" applyAlignment="1">
      <alignment horizontal="center" shrinkToFit="1"/>
    </xf>
    <xf numFmtId="0" fontId="6" fillId="0" borderId="0" xfId="0" applyFont="1" applyFill="1" applyAlignment="1">
      <alignment horizontal="center" shrinkToFit="1"/>
    </xf>
    <xf numFmtId="0" fontId="14" fillId="0" borderId="0" xfId="0" applyFont="1" applyFill="1" applyBorder="1" applyAlignment="1">
      <alignment horizontal="center" shrinkToFit="1"/>
    </xf>
    <xf numFmtId="16" fontId="10" fillId="0" borderId="0" xfId="0" applyNumberFormat="1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center" shrinkToFit="1"/>
    </xf>
    <xf numFmtId="16" fontId="8" fillId="0" borderId="5" xfId="0" applyNumberFormat="1" applyFont="1" applyFill="1" applyBorder="1" applyAlignment="1">
      <alignment horizontal="center" shrinkToFit="1"/>
    </xf>
    <xf numFmtId="0" fontId="9" fillId="0" borderId="0" xfId="0" applyFont="1" applyBorder="1" applyAlignment="1">
      <alignment shrinkToFit="1"/>
    </xf>
    <xf numFmtId="16" fontId="8" fillId="0" borderId="20" xfId="0" applyNumberFormat="1" applyFont="1" applyFill="1" applyBorder="1" applyAlignment="1">
      <alignment horizontal="center" shrinkToFit="1"/>
    </xf>
    <xf numFmtId="16" fontId="8" fillId="0" borderId="21" xfId="0" applyNumberFormat="1" applyFont="1" applyFill="1" applyBorder="1" applyAlignment="1">
      <alignment horizontal="center" shrinkToFit="1"/>
    </xf>
    <xf numFmtId="16" fontId="8" fillId="0" borderId="22" xfId="0" applyNumberFormat="1" applyFont="1" applyFill="1" applyBorder="1" applyAlignment="1">
      <alignment horizontal="center" shrinkToFit="1"/>
    </xf>
    <xf numFmtId="0" fontId="9" fillId="0" borderId="10" xfId="0" applyFont="1" applyBorder="1" applyAlignment="1">
      <alignment shrinkToFit="1"/>
    </xf>
    <xf numFmtId="0" fontId="9" fillId="0" borderId="21" xfId="0" applyFont="1" applyBorder="1" applyAlignment="1">
      <alignment shrinkToFit="1"/>
    </xf>
    <xf numFmtId="0" fontId="9" fillId="0" borderId="22" xfId="0" applyFont="1" applyBorder="1" applyAlignment="1">
      <alignment shrinkToFit="1"/>
    </xf>
    <xf numFmtId="0" fontId="6" fillId="0" borderId="7" xfId="0" applyFont="1" applyFill="1" applyBorder="1" applyAlignment="1">
      <alignment horizontal="center" shrinkToFit="1"/>
    </xf>
    <xf numFmtId="0" fontId="9" fillId="0" borderId="11" xfId="0" applyFont="1" applyBorder="1" applyAlignment="1">
      <alignment shrinkToFit="1"/>
    </xf>
    <xf numFmtId="1" fontId="19" fillId="0" borderId="0" xfId="1" applyNumberFormat="1" applyFont="1" applyBorder="1" applyAlignment="1" applyProtection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21" fillId="0" borderId="0" xfId="0" applyFont="1" applyFill="1" applyAlignment="1">
      <alignment vertical="center" shrinkToFit="1"/>
    </xf>
    <xf numFmtId="0" fontId="22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24" xfId="0" applyFont="1" applyBorder="1" applyAlignment="1">
      <alignment horizontal="center" shrinkToFit="1"/>
    </xf>
    <xf numFmtId="0" fontId="23" fillId="0" borderId="0" xfId="0" applyFont="1" applyFill="1" applyAlignment="1">
      <alignment horizontal="center" shrinkToFit="1"/>
    </xf>
    <xf numFmtId="1" fontId="7" fillId="4" borderId="0" xfId="0" applyNumberFormat="1" applyFont="1" applyFill="1" applyBorder="1" applyAlignment="1">
      <alignment horizontal="center"/>
    </xf>
    <xf numFmtId="0" fontId="6" fillId="4" borderId="0" xfId="0" applyFont="1" applyFill="1" applyAlignment="1">
      <alignment shrinkToFit="1"/>
    </xf>
    <xf numFmtId="0" fontId="24" fillId="0" borderId="0" xfId="0" applyFont="1" applyFill="1" applyAlignment="1">
      <alignment horizontal="center" shrinkToFi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xlathlete.com/view_exercise.jsp?sport=sport&amp;exercise_name=Dumbbell%20step%20up" TargetMode="External"/><Relationship Id="rId13" Type="http://schemas.openxmlformats.org/officeDocument/2006/relationships/hyperlink" Target="http://www.xlathlete.com/view_exercise.jsp?exercise_id=130&amp;browse_sport_id=0" TargetMode="External"/><Relationship Id="rId18" Type="http://schemas.openxmlformats.org/officeDocument/2006/relationships/hyperlink" Target="http://www.xlathlete.com/view_exercise.jsp?exercise_id=217&amp;browse_sport_id=0" TargetMode="External"/><Relationship Id="rId26" Type="http://schemas.openxmlformats.org/officeDocument/2006/relationships/hyperlink" Target="http://www.xlathlete.com/view_exercise.jsp?exercise_id=342&amp;browse_sport_id=0" TargetMode="External"/><Relationship Id="rId39" Type="http://schemas.openxmlformats.org/officeDocument/2006/relationships/hyperlink" Target="http://www.xlathlete.com/view_exercise.jsp?exercise_id=53&amp;browse_sport_id=0" TargetMode="External"/><Relationship Id="rId3" Type="http://schemas.openxmlformats.org/officeDocument/2006/relationships/hyperlink" Target="http://www.xlathlete.com/view_exercise.jsp?sport=sport&amp;exercise_name=bench%20press" TargetMode="External"/><Relationship Id="rId21" Type="http://schemas.openxmlformats.org/officeDocument/2006/relationships/hyperlink" Target="http://www.xlathlete.com/view_exercise.jsp?exercise_id=68&amp;browse_sport_id=0" TargetMode="External"/><Relationship Id="rId34" Type="http://schemas.openxmlformats.org/officeDocument/2006/relationships/hyperlink" Target="http://www.xlathlete.com/view_exercise.jsp?exercise_id=85&amp;browse_sport_id=0" TargetMode="External"/><Relationship Id="rId42" Type="http://schemas.openxmlformats.org/officeDocument/2006/relationships/hyperlink" Target="http://www.xlathlete.com/view_exercise.jsp?exercise_id=323&amp;browse_sport_id=0" TargetMode="External"/><Relationship Id="rId7" Type="http://schemas.openxmlformats.org/officeDocument/2006/relationships/hyperlink" Target="http://www.xlathlete.com/view_exercise.jsp?exercise_id=1283&amp;browse_sport_id=0" TargetMode="External"/><Relationship Id="rId12" Type="http://schemas.openxmlformats.org/officeDocument/2006/relationships/hyperlink" Target="http://www.xlathlete.com/view_exercise.jsp?exercise_id=258&amp;browse_sport_id=0" TargetMode="External"/><Relationship Id="rId17" Type="http://schemas.openxmlformats.org/officeDocument/2006/relationships/hyperlink" Target="http://www.xlathlete.com/view_exercise.jsp?exercise_id=217&amp;browse_sport_id=0" TargetMode="External"/><Relationship Id="rId25" Type="http://schemas.openxmlformats.org/officeDocument/2006/relationships/hyperlink" Target="http://www.xlathlete.com/view_exercise.jsp?exercise_id=336&amp;browse_sport_id=0" TargetMode="External"/><Relationship Id="rId33" Type="http://schemas.openxmlformats.org/officeDocument/2006/relationships/hyperlink" Target="http://www.xlathlete.com/view_exercise.jsp?exercise_id=326&amp;browse_sport_id=0" TargetMode="External"/><Relationship Id="rId38" Type="http://schemas.openxmlformats.org/officeDocument/2006/relationships/hyperlink" Target="http://www.xlathlete.com/view_exercise.jsp?exercise_id=53&amp;browse_sport_id=0" TargetMode="External"/><Relationship Id="rId2" Type="http://schemas.openxmlformats.org/officeDocument/2006/relationships/hyperlink" Target="http://www.xlathlete.com/view_exercise.jsp?sport=sport&amp;exercise_name=bench%20press" TargetMode="External"/><Relationship Id="rId16" Type="http://schemas.openxmlformats.org/officeDocument/2006/relationships/hyperlink" Target="http://www.xlathlete.com/view_exercise.jsp?exercise_id=1017&amp;browse_sport_id=0" TargetMode="External"/><Relationship Id="rId20" Type="http://schemas.openxmlformats.org/officeDocument/2006/relationships/hyperlink" Target="http://www.xlathlete.com/view_exercise.jsp?exercise_id=329&amp;browse_sport_id=0" TargetMode="External"/><Relationship Id="rId29" Type="http://schemas.openxmlformats.org/officeDocument/2006/relationships/hyperlink" Target="http://www.xlathlete.com/view_exercise.jsp?exercise_id=966&amp;browse_sport_id=0" TargetMode="External"/><Relationship Id="rId41" Type="http://schemas.openxmlformats.org/officeDocument/2006/relationships/hyperlink" Target="http://www.xlathlete.com/view_exercise.jsp?exercise_id=173&amp;browse_sport_id=0" TargetMode="External"/><Relationship Id="rId1" Type="http://schemas.openxmlformats.org/officeDocument/2006/relationships/hyperlink" Target="http://www.xlathlete.com/view_exercise.jsp?sport=sport&amp;exercise_name=bench%20press" TargetMode="External"/><Relationship Id="rId6" Type="http://schemas.openxmlformats.org/officeDocument/2006/relationships/hyperlink" Target="http://www.xlathlete.com/view_exercise.jsp?exercise_id=1283&amp;browse_sport_id=0" TargetMode="External"/><Relationship Id="rId11" Type="http://schemas.openxmlformats.org/officeDocument/2006/relationships/hyperlink" Target="http://www.xlathlete.com/view_exercise.jsp?exercise_id=258&amp;browse_sport_id=0" TargetMode="External"/><Relationship Id="rId24" Type="http://schemas.openxmlformats.org/officeDocument/2006/relationships/hyperlink" Target="http://www.xlathlete.com/view_exercise.jsp?exercise_id=1274&amp;browse_sport_id=0" TargetMode="External"/><Relationship Id="rId32" Type="http://schemas.openxmlformats.org/officeDocument/2006/relationships/hyperlink" Target="http://www.xlathlete.com/view_exercise.jsp?exercise_id=326&amp;browse_sport_id=0" TargetMode="External"/><Relationship Id="rId37" Type="http://schemas.openxmlformats.org/officeDocument/2006/relationships/hyperlink" Target="http://www.xlathlete.com/view_exercise.jsp?exercise_id=331&amp;browse_sport_id=0" TargetMode="External"/><Relationship Id="rId40" Type="http://schemas.openxmlformats.org/officeDocument/2006/relationships/hyperlink" Target="http://www.xlathlete.com/view_exercise.jsp?exercise_id=173&amp;browse_sport_id=0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xlathlete.com/view_exercise.jsp?sport=sport&amp;exercise_name=back%20squat" TargetMode="External"/><Relationship Id="rId15" Type="http://schemas.openxmlformats.org/officeDocument/2006/relationships/hyperlink" Target="http://www.xlathlete.com/view_exercise.jsp?exercise_id=1017&amp;browse_sport_id=0" TargetMode="External"/><Relationship Id="rId23" Type="http://schemas.openxmlformats.org/officeDocument/2006/relationships/hyperlink" Target="http://www.xlathlete.com/view_exercise.jsp?exercise_id=1274&amp;browse_sport_id=0" TargetMode="External"/><Relationship Id="rId28" Type="http://schemas.openxmlformats.org/officeDocument/2006/relationships/hyperlink" Target="http://www.xlathlete.com/view_exercise.jsp?exercise_id=1114&amp;browse_sport_id=0" TargetMode="External"/><Relationship Id="rId36" Type="http://schemas.openxmlformats.org/officeDocument/2006/relationships/hyperlink" Target="http://www.xlathlete.com/view_exercise.jsp?exercise_id=331&amp;browse_sport_id=0" TargetMode="External"/><Relationship Id="rId10" Type="http://schemas.openxmlformats.org/officeDocument/2006/relationships/hyperlink" Target="http://www.xlathlete.com/view_exercise.jsp?sport=sport&amp;exercise_name=hindu%20squat" TargetMode="External"/><Relationship Id="rId19" Type="http://schemas.openxmlformats.org/officeDocument/2006/relationships/hyperlink" Target="http://www.xlathlete.com/view_exercise.jsp?exercise_id=329&amp;browse_sport_id=0" TargetMode="External"/><Relationship Id="rId31" Type="http://schemas.openxmlformats.org/officeDocument/2006/relationships/hyperlink" Target="http://www.xlathlete.com/view_exercise.jsp?exercise_id=420&amp;browse_sport_id=0" TargetMode="External"/><Relationship Id="rId44" Type="http://schemas.openxmlformats.org/officeDocument/2006/relationships/hyperlink" Target="http://www.xlathlete.com/view_exercise.jsp?exercise_id=1417&amp;browse_sport_id=0" TargetMode="External"/><Relationship Id="rId4" Type="http://schemas.openxmlformats.org/officeDocument/2006/relationships/hyperlink" Target="http://www.xlathlete.com/view_exercise.jsp?sport=sport&amp;exercise_name=back%20squat" TargetMode="External"/><Relationship Id="rId9" Type="http://schemas.openxmlformats.org/officeDocument/2006/relationships/hyperlink" Target="http://www.xlathlete.com/view_exercise.jsp?sport=sport&amp;exercise_name=hindu%20squat" TargetMode="External"/><Relationship Id="rId14" Type="http://schemas.openxmlformats.org/officeDocument/2006/relationships/hyperlink" Target="http://www.xlathlete.com/view_exercise.jsp?exercise_id=130&amp;browse_sport_id=0" TargetMode="External"/><Relationship Id="rId22" Type="http://schemas.openxmlformats.org/officeDocument/2006/relationships/hyperlink" Target="http://www.xlathlete.com/view_exercise.jsp?exercise_id=68&amp;browse_sport_id=0" TargetMode="External"/><Relationship Id="rId27" Type="http://schemas.openxmlformats.org/officeDocument/2006/relationships/hyperlink" Target="http://www.xlathlete.com/view_exercise.jsp?exercise_id=342&amp;browse_sport_id=0" TargetMode="External"/><Relationship Id="rId30" Type="http://schemas.openxmlformats.org/officeDocument/2006/relationships/hyperlink" Target="http://www.xlathlete.com/view_exercise.jsp?exercise_id=420&amp;browse_sport_id=0" TargetMode="External"/><Relationship Id="rId35" Type="http://schemas.openxmlformats.org/officeDocument/2006/relationships/hyperlink" Target="http://www.xlathlete.com/view_exercise.jsp?exercise_id=297&amp;browse_sport_id=0" TargetMode="External"/><Relationship Id="rId43" Type="http://schemas.openxmlformats.org/officeDocument/2006/relationships/hyperlink" Target="http://www.xlathlete.com/view_exercise.jsp?exercise_id=323&amp;browse_sport_id=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xlathlete.com/view_exercise.jsp?sport=sport&amp;exercise_name=back%20squ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3"/>
  <sheetViews>
    <sheetView tabSelected="1" zoomScaleNormal="100" zoomScalePageLayoutView="25" workbookViewId="0">
      <selection activeCell="I1" sqref="I1"/>
    </sheetView>
  </sheetViews>
  <sheetFormatPr defaultRowHeight="20.25"/>
  <cols>
    <col min="1" max="1" width="28.140625" style="82" bestFit="1" customWidth="1"/>
    <col min="2" max="2" width="8.42578125" style="82" bestFit="1" customWidth="1"/>
    <col min="3" max="3" width="8.5703125" style="82" bestFit="1" customWidth="1"/>
    <col min="4" max="4" width="9" style="82" bestFit="1" customWidth="1"/>
    <col min="5" max="5" width="6.42578125" style="82" bestFit="1" customWidth="1"/>
    <col min="6" max="6" width="6.5703125" style="82" bestFit="1" customWidth="1"/>
    <col min="7" max="8" width="6.42578125" style="82" bestFit="1" customWidth="1"/>
    <col min="9" max="9" width="7.7109375" style="82" bestFit="1" customWidth="1"/>
    <col min="10" max="17" width="1.7109375" style="82" customWidth="1"/>
    <col min="18" max="18" width="28.28515625" style="82" bestFit="1" customWidth="1"/>
    <col min="19" max="19" width="8.42578125" style="82" bestFit="1" customWidth="1"/>
    <col min="20" max="20" width="13" style="10" bestFit="1" customWidth="1"/>
    <col min="21" max="21" width="7" style="10" bestFit="1" customWidth="1"/>
    <col min="22" max="22" width="1.7109375" style="10" bestFit="1" customWidth="1"/>
    <col min="23" max="23" width="6.42578125" style="10" bestFit="1" customWidth="1"/>
    <col min="24" max="24" width="1.7109375" style="10" bestFit="1" customWidth="1"/>
    <col min="25" max="25" width="15" style="10" customWidth="1"/>
    <col min="26" max="26" width="7.5703125" style="10" bestFit="1" customWidth="1"/>
    <col min="27" max="16384" width="9.140625" style="10"/>
  </cols>
  <sheetData>
    <row r="1" spans="1:29">
      <c r="A1" s="123" t="s">
        <v>72</v>
      </c>
      <c r="B1" s="123"/>
      <c r="C1" s="123"/>
      <c r="D1" s="123"/>
      <c r="E1" s="123"/>
      <c r="F1" s="123"/>
      <c r="G1" s="9"/>
      <c r="H1" s="8"/>
      <c r="I1" s="8"/>
      <c r="J1" s="120" t="s">
        <v>70</v>
      </c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9"/>
      <c r="V1" s="9"/>
      <c r="W1" s="9"/>
      <c r="X1" s="9"/>
      <c r="Y1" s="9"/>
      <c r="Z1" s="9"/>
    </row>
    <row r="2" spans="1:29">
      <c r="A2" s="123"/>
      <c r="B2" s="123"/>
      <c r="C2" s="123"/>
      <c r="D2" s="123"/>
      <c r="E2" s="123"/>
      <c r="F2" s="123"/>
      <c r="G2" s="9"/>
      <c r="H2" s="8"/>
      <c r="I2" s="8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1"/>
      <c r="V2" s="11"/>
      <c r="W2" s="11"/>
      <c r="X2" s="11"/>
      <c r="Y2" s="11"/>
      <c r="Z2" s="11"/>
    </row>
    <row r="3" spans="1:29" s="9" customFormat="1">
      <c r="A3" s="119" t="s">
        <v>69</v>
      </c>
      <c r="B3" s="119"/>
      <c r="C3" s="119"/>
      <c r="D3" s="119"/>
      <c r="E3" s="119"/>
      <c r="F3" s="119"/>
      <c r="G3" s="119"/>
      <c r="H3" s="119"/>
      <c r="I3" s="119"/>
      <c r="J3" s="115"/>
      <c r="K3" s="115"/>
      <c r="L3" s="115"/>
      <c r="M3" s="115"/>
      <c r="N3" s="115"/>
      <c r="O3" s="115"/>
      <c r="P3" s="115"/>
      <c r="Q3" s="115"/>
      <c r="R3" s="121" t="s">
        <v>71</v>
      </c>
      <c r="S3" s="121"/>
      <c r="T3" s="122"/>
      <c r="U3" s="116" t="s">
        <v>1</v>
      </c>
      <c r="V3" s="11"/>
      <c r="W3" s="11"/>
      <c r="X3" s="11"/>
      <c r="Y3" s="11"/>
      <c r="Z3" s="11"/>
      <c r="AA3" s="12"/>
      <c r="AB3" s="12"/>
      <c r="AC3" s="12"/>
    </row>
    <row r="4" spans="1:29" s="9" customFormat="1" ht="21" thickBot="1">
      <c r="A4" s="118" t="s">
        <v>31</v>
      </c>
      <c r="B4" s="117">
        <f>'Max Sheet'!C4</f>
        <v>600</v>
      </c>
      <c r="C4" s="117">
        <f>'Max Sheet'!D4</f>
        <v>275</v>
      </c>
      <c r="D4" s="117">
        <f>'Max Sheet'!E4</f>
        <v>525</v>
      </c>
      <c r="E4" s="117">
        <f>'Max Sheet'!F4</f>
        <v>265</v>
      </c>
      <c r="F4" s="117">
        <f>'Max Sheet'!G4</f>
        <v>200</v>
      </c>
      <c r="G4" s="117">
        <f>'Max Sheet'!H4</f>
        <v>300</v>
      </c>
      <c r="H4" s="117">
        <f>'Max Sheet'!I4</f>
        <v>185</v>
      </c>
      <c r="I4" s="117">
        <f>'Max Sheet'!J4</f>
        <v>245</v>
      </c>
      <c r="J4" s="117">
        <f>'Max Sheet'!K4</f>
        <v>70</v>
      </c>
      <c r="K4" s="117">
        <f>'Max Sheet'!L4</f>
        <v>90</v>
      </c>
      <c r="L4" s="117">
        <f>'Max Sheet'!M4</f>
        <v>70</v>
      </c>
      <c r="M4" s="117">
        <f>'Max Sheet'!N4</f>
        <v>225</v>
      </c>
      <c r="N4" s="117">
        <f>'Max Sheet'!O4</f>
        <v>10</v>
      </c>
      <c r="O4" s="117">
        <f>'Max Sheet'!P4</f>
        <v>10</v>
      </c>
      <c r="P4" s="117">
        <f>'Max Sheet'!Q4</f>
        <v>20</v>
      </c>
      <c r="Q4" s="117">
        <f>'Max Sheet'!R4</f>
        <v>100</v>
      </c>
      <c r="R4" s="117">
        <f>'Max Sheet'!S4</f>
        <v>200</v>
      </c>
      <c r="S4" s="117">
        <f>'Max Sheet'!T4</f>
        <v>300</v>
      </c>
      <c r="T4" s="117">
        <f>'Max Sheet'!U4</f>
        <v>135</v>
      </c>
      <c r="U4" s="117">
        <f>'Max Sheet'!V4</f>
        <v>185</v>
      </c>
      <c r="V4" s="13"/>
      <c r="W4" s="13"/>
      <c r="X4" s="13"/>
      <c r="Y4" s="13"/>
      <c r="Z4" s="13"/>
      <c r="AA4" s="14"/>
      <c r="AB4" s="14"/>
      <c r="AC4" s="14"/>
    </row>
    <row r="5" spans="1:29" s="9" customFormat="1" ht="21.75" thickTop="1" thickBot="1">
      <c r="A5" s="97" t="s">
        <v>2</v>
      </c>
      <c r="B5" s="15"/>
      <c r="C5" s="106"/>
      <c r="D5" s="110"/>
      <c r="E5" s="110"/>
      <c r="F5" s="111"/>
      <c r="G5" s="106"/>
      <c r="H5" s="107"/>
      <c r="I5" s="108"/>
      <c r="J5" s="104"/>
      <c r="K5" s="105"/>
      <c r="L5" s="105"/>
      <c r="M5" s="105"/>
      <c r="N5" s="102">
        <f>J5+14</f>
        <v>14</v>
      </c>
      <c r="O5" s="102"/>
      <c r="P5" s="102"/>
      <c r="Q5" s="16"/>
      <c r="R5" s="112" t="s">
        <v>27</v>
      </c>
      <c r="S5" s="15"/>
      <c r="T5" s="106"/>
      <c r="U5" s="110"/>
      <c r="V5" s="110"/>
      <c r="W5" s="111"/>
      <c r="X5" s="106"/>
      <c r="Y5" s="107"/>
      <c r="Z5" s="108"/>
    </row>
    <row r="6" spans="1:29" s="9" customFormat="1" ht="21" thickBot="1">
      <c r="A6" s="109"/>
      <c r="B6" s="17"/>
      <c r="C6" s="18" t="s">
        <v>7</v>
      </c>
      <c r="D6" s="16"/>
      <c r="E6" s="16"/>
      <c r="F6" s="16"/>
      <c r="G6" s="16"/>
      <c r="H6" s="16"/>
      <c r="I6" s="16"/>
      <c r="J6" s="18"/>
      <c r="K6" s="16"/>
      <c r="L6" s="16"/>
      <c r="M6" s="16"/>
      <c r="N6" s="16"/>
      <c r="O6" s="16"/>
      <c r="P6" s="16"/>
      <c r="Q6" s="16"/>
      <c r="R6" s="113"/>
      <c r="S6" s="17"/>
      <c r="T6" s="18" t="s">
        <v>7</v>
      </c>
      <c r="U6" s="16"/>
      <c r="V6" s="16"/>
      <c r="W6" s="16"/>
      <c r="X6" s="16"/>
      <c r="Y6" s="16"/>
      <c r="Z6" s="16"/>
    </row>
    <row r="7" spans="1:29" s="9" customFormat="1" ht="21" thickTop="1">
      <c r="A7" s="19" t="s">
        <v>15</v>
      </c>
      <c r="B7" s="20"/>
      <c r="C7" s="21" t="s">
        <v>50</v>
      </c>
      <c r="D7" s="88" t="s">
        <v>8</v>
      </c>
      <c r="E7" s="88"/>
      <c r="F7" s="22"/>
      <c r="G7" s="88" t="s">
        <v>9</v>
      </c>
      <c r="H7" s="88"/>
      <c r="I7" s="23"/>
      <c r="J7" s="24"/>
      <c r="K7" s="86"/>
      <c r="L7" s="86"/>
      <c r="M7" s="86"/>
      <c r="N7" s="101"/>
      <c r="O7" s="101"/>
      <c r="P7" s="25"/>
      <c r="Q7" s="26"/>
      <c r="R7" s="27" t="s">
        <v>16</v>
      </c>
      <c r="S7" s="20" t="s">
        <v>12</v>
      </c>
      <c r="T7" s="21" t="s">
        <v>50</v>
      </c>
      <c r="U7" s="88" t="s">
        <v>8</v>
      </c>
      <c r="V7" s="88"/>
      <c r="W7" s="22"/>
      <c r="X7" s="88" t="s">
        <v>9</v>
      </c>
      <c r="Y7" s="88"/>
      <c r="Z7" s="23"/>
    </row>
    <row r="8" spans="1:29" s="9" customFormat="1" ht="21" thickBot="1">
      <c r="A8" s="28"/>
      <c r="B8" s="29"/>
      <c r="C8" s="30"/>
      <c r="D8" s="95">
        <f>ROUND($B$4*0.7/5,0/5)*5</f>
        <v>420</v>
      </c>
      <c r="E8" s="96"/>
      <c r="F8" s="31" t="s">
        <v>5</v>
      </c>
      <c r="G8" s="93">
        <f>ROUND($B$4*0.8/5,0/5)*5</f>
        <v>480</v>
      </c>
      <c r="H8" s="93"/>
      <c r="I8" s="32"/>
      <c r="J8" s="24"/>
      <c r="K8" s="16"/>
      <c r="L8" s="16"/>
      <c r="M8" s="16"/>
      <c r="N8" s="24"/>
      <c r="O8" s="24"/>
      <c r="P8" s="25"/>
      <c r="Q8" s="26"/>
      <c r="R8" s="28"/>
      <c r="S8" s="29"/>
      <c r="T8" s="30"/>
      <c r="U8" s="84">
        <f>ROUND($D$4*0.7/5,0/5)*5</f>
        <v>370</v>
      </c>
      <c r="V8" s="85"/>
      <c r="W8" s="16" t="s">
        <v>5</v>
      </c>
      <c r="X8" s="92">
        <f>ROUND($D$4*0.8/5,0/5)*5</f>
        <v>420</v>
      </c>
      <c r="Y8" s="92"/>
      <c r="Z8" s="32"/>
    </row>
    <row r="9" spans="1:29" s="9" customFormat="1" ht="21.75" thickTop="1" thickBot="1">
      <c r="A9" s="33" t="s">
        <v>10</v>
      </c>
      <c r="B9" s="34"/>
      <c r="C9" s="34"/>
      <c r="D9" s="89" t="s">
        <v>23</v>
      </c>
      <c r="E9" s="90"/>
      <c r="F9" s="90"/>
      <c r="G9" s="90"/>
      <c r="H9" s="90"/>
      <c r="I9" s="91"/>
      <c r="J9" s="16"/>
      <c r="K9" s="86"/>
      <c r="L9" s="86"/>
      <c r="M9" s="86"/>
      <c r="N9" s="86"/>
      <c r="O9" s="86"/>
      <c r="P9" s="26"/>
      <c r="Q9" s="26"/>
      <c r="R9" s="33" t="s">
        <v>10</v>
      </c>
      <c r="S9" s="34"/>
      <c r="T9" s="34"/>
      <c r="U9" s="89" t="s">
        <v>23</v>
      </c>
      <c r="V9" s="90"/>
      <c r="W9" s="90"/>
      <c r="X9" s="90"/>
      <c r="Y9" s="90"/>
      <c r="Z9" s="91"/>
    </row>
    <row r="10" spans="1:29" s="9" customFormat="1" ht="21" thickTop="1">
      <c r="A10" s="35" t="s">
        <v>16</v>
      </c>
      <c r="B10" s="20" t="s">
        <v>12</v>
      </c>
      <c r="C10" s="21" t="s">
        <v>50</v>
      </c>
      <c r="D10" s="88" t="s">
        <v>11</v>
      </c>
      <c r="E10" s="88"/>
      <c r="F10" s="22"/>
      <c r="G10" s="88" t="s">
        <v>9</v>
      </c>
      <c r="H10" s="88"/>
      <c r="I10" s="23"/>
      <c r="J10" s="16"/>
      <c r="K10" s="16"/>
      <c r="L10" s="16"/>
      <c r="M10" s="16"/>
      <c r="N10" s="16"/>
      <c r="O10" s="25"/>
      <c r="P10" s="25"/>
      <c r="Q10" s="26"/>
      <c r="R10" s="19" t="s">
        <v>15</v>
      </c>
      <c r="S10" s="20"/>
      <c r="T10" s="21" t="s">
        <v>50</v>
      </c>
      <c r="U10" s="88" t="s">
        <v>11</v>
      </c>
      <c r="V10" s="88"/>
      <c r="W10" s="22"/>
      <c r="X10" s="88" t="s">
        <v>9</v>
      </c>
      <c r="Y10" s="88"/>
      <c r="Z10" s="23"/>
    </row>
    <row r="11" spans="1:29" s="9" customFormat="1">
      <c r="A11" s="36" t="s">
        <v>4</v>
      </c>
      <c r="B11" s="37"/>
      <c r="C11" s="37"/>
      <c r="D11" s="84">
        <f>ROUND($D$4*0.55/5,0/5)*5</f>
        <v>290</v>
      </c>
      <c r="E11" s="85"/>
      <c r="F11" s="16" t="s">
        <v>5</v>
      </c>
      <c r="G11" s="92">
        <f>ROUND($D$4*0.65/5,0/5)*5</f>
        <v>340</v>
      </c>
      <c r="H11" s="92"/>
      <c r="I11" s="38"/>
      <c r="J11" s="16"/>
      <c r="K11" s="16"/>
      <c r="L11" s="16"/>
      <c r="M11" s="39"/>
      <c r="N11" s="39"/>
      <c r="O11" s="26"/>
      <c r="P11" s="26"/>
      <c r="Q11" s="26"/>
      <c r="R11" s="36" t="s">
        <v>4</v>
      </c>
      <c r="S11" s="37"/>
      <c r="T11" s="37"/>
      <c r="U11" s="84">
        <f>ROUND($B$4*0.6/5,0/5)*5</f>
        <v>360</v>
      </c>
      <c r="V11" s="85"/>
      <c r="W11" s="16" t="s">
        <v>5</v>
      </c>
      <c r="X11" s="92">
        <f>ROUND($B$4*0.7/5,0/5)*5</f>
        <v>420</v>
      </c>
      <c r="Y11" s="92"/>
      <c r="Z11" s="38"/>
    </row>
    <row r="12" spans="1:29" s="9" customFormat="1">
      <c r="A12" s="40" t="s">
        <v>17</v>
      </c>
      <c r="B12" s="41" t="s">
        <v>13</v>
      </c>
      <c r="C12" s="42" t="s">
        <v>51</v>
      </c>
      <c r="D12" s="99" t="s">
        <v>11</v>
      </c>
      <c r="E12" s="86"/>
      <c r="F12" s="13"/>
      <c r="G12" s="86" t="s">
        <v>9</v>
      </c>
      <c r="H12" s="86"/>
      <c r="I12" s="43"/>
      <c r="J12" s="24"/>
      <c r="K12" s="86"/>
      <c r="L12" s="86"/>
      <c r="M12" s="86"/>
      <c r="N12" s="101"/>
      <c r="O12" s="101"/>
      <c r="P12" s="25"/>
      <c r="Q12" s="26"/>
      <c r="R12" s="62" t="s">
        <v>49</v>
      </c>
      <c r="S12" s="41"/>
      <c r="T12" s="42" t="s">
        <v>51</v>
      </c>
      <c r="U12" s="99" t="s">
        <v>11</v>
      </c>
      <c r="V12" s="86"/>
      <c r="W12" s="13"/>
      <c r="X12" s="86" t="s">
        <v>9</v>
      </c>
      <c r="Y12" s="86"/>
      <c r="Z12" s="43"/>
    </row>
    <row r="13" spans="1:29" s="9" customFormat="1" ht="21" thickBot="1">
      <c r="A13" s="28"/>
      <c r="B13" s="29"/>
      <c r="C13" s="44"/>
      <c r="D13" s="39"/>
      <c r="E13" s="16"/>
      <c r="F13" s="39"/>
      <c r="G13" s="86"/>
      <c r="H13" s="86"/>
      <c r="I13" s="43"/>
      <c r="J13" s="24"/>
      <c r="K13" s="16"/>
      <c r="L13" s="16"/>
      <c r="M13" s="16"/>
      <c r="N13" s="24"/>
      <c r="O13" s="24"/>
      <c r="P13" s="25"/>
      <c r="Q13" s="26"/>
      <c r="R13" s="28"/>
      <c r="S13" s="29"/>
      <c r="T13" s="44"/>
      <c r="U13" s="84">
        <f>ROUND($D$4*0.6/5,0/5)*5</f>
        <v>315</v>
      </c>
      <c r="V13" s="85"/>
      <c r="W13" s="16" t="s">
        <v>5</v>
      </c>
      <c r="X13" s="92">
        <f>ROUND($D$4*0.7/5,0/5)*5</f>
        <v>370</v>
      </c>
      <c r="Y13" s="92"/>
      <c r="Z13" s="43"/>
    </row>
    <row r="14" spans="1:29" s="9" customFormat="1" ht="21.75" thickTop="1" thickBot="1">
      <c r="A14" s="33" t="s">
        <v>10</v>
      </c>
      <c r="B14" s="34"/>
      <c r="C14" s="34"/>
      <c r="D14" s="89" t="s">
        <v>23</v>
      </c>
      <c r="E14" s="90"/>
      <c r="F14" s="90"/>
      <c r="G14" s="90"/>
      <c r="H14" s="90"/>
      <c r="I14" s="91"/>
      <c r="J14" s="16"/>
      <c r="K14" s="16"/>
      <c r="L14" s="86"/>
      <c r="M14" s="86"/>
      <c r="N14" s="86"/>
      <c r="O14" s="86"/>
      <c r="P14" s="26"/>
      <c r="Q14" s="26"/>
      <c r="R14" s="33" t="s">
        <v>10</v>
      </c>
      <c r="S14" s="34"/>
      <c r="T14" s="34"/>
      <c r="U14" s="89" t="s">
        <v>23</v>
      </c>
      <c r="V14" s="90"/>
      <c r="W14" s="90"/>
      <c r="X14" s="90"/>
      <c r="Y14" s="90"/>
      <c r="Z14" s="91"/>
    </row>
    <row r="15" spans="1:29" s="9" customFormat="1" ht="21" thickTop="1">
      <c r="A15" s="45" t="s">
        <v>18</v>
      </c>
      <c r="B15" s="20" t="s">
        <v>12</v>
      </c>
      <c r="C15" s="21" t="s">
        <v>50</v>
      </c>
      <c r="D15" s="97" t="s">
        <v>14</v>
      </c>
      <c r="E15" s="88"/>
      <c r="F15" s="22"/>
      <c r="G15" s="88" t="s">
        <v>9</v>
      </c>
      <c r="H15" s="88"/>
      <c r="I15" s="23"/>
      <c r="J15" s="24"/>
      <c r="K15" s="46"/>
      <c r="L15" s="86"/>
      <c r="M15" s="86"/>
      <c r="N15" s="101"/>
      <c r="O15" s="101"/>
      <c r="P15" s="47"/>
      <c r="Q15" s="26"/>
      <c r="R15" s="45" t="s">
        <v>18</v>
      </c>
      <c r="S15" s="20" t="s">
        <v>12</v>
      </c>
      <c r="T15" s="21" t="s">
        <v>50</v>
      </c>
      <c r="U15" s="97" t="s">
        <v>14</v>
      </c>
      <c r="V15" s="88"/>
      <c r="W15" s="22"/>
      <c r="X15" s="88" t="s">
        <v>9</v>
      </c>
      <c r="Y15" s="88"/>
      <c r="Z15" s="23"/>
    </row>
    <row r="16" spans="1:29" s="9" customFormat="1">
      <c r="A16" s="36" t="s">
        <v>4</v>
      </c>
      <c r="B16" s="37"/>
      <c r="C16" s="37"/>
      <c r="D16" s="84">
        <f>ROUND($B$4*0.05/5,0/5)*5</f>
        <v>30</v>
      </c>
      <c r="E16" s="85"/>
      <c r="F16" s="16" t="s">
        <v>5</v>
      </c>
      <c r="G16" s="92">
        <f>ROUND($B$4*0.1/5,0/5)*5</f>
        <v>60</v>
      </c>
      <c r="H16" s="92"/>
      <c r="I16" s="38"/>
      <c r="J16" s="16"/>
      <c r="K16" s="16"/>
      <c r="L16" s="86"/>
      <c r="M16" s="86"/>
      <c r="N16" s="86"/>
      <c r="O16" s="86"/>
      <c r="P16" s="86"/>
      <c r="Q16" s="26"/>
      <c r="R16" s="36" t="s">
        <v>4</v>
      </c>
      <c r="S16" s="37"/>
      <c r="T16" s="37"/>
      <c r="U16" s="84">
        <f>ROUND($B$4*0.05/5,0/5)*5</f>
        <v>30</v>
      </c>
      <c r="V16" s="85"/>
      <c r="W16" s="16" t="s">
        <v>5</v>
      </c>
      <c r="X16" s="92">
        <f>ROUND($B$4*0.1/5,0/5)*5</f>
        <v>60</v>
      </c>
      <c r="Y16" s="92"/>
      <c r="Z16" s="38"/>
    </row>
    <row r="17" spans="1:36" s="9" customFormat="1" ht="21" thickBot="1">
      <c r="A17" s="35" t="s">
        <v>32</v>
      </c>
      <c r="B17" s="41" t="s">
        <v>13</v>
      </c>
      <c r="C17" s="42" t="s">
        <v>51</v>
      </c>
      <c r="D17" s="99" t="s">
        <v>14</v>
      </c>
      <c r="E17" s="86"/>
      <c r="F17" s="13"/>
      <c r="G17" s="86" t="s">
        <v>9</v>
      </c>
      <c r="H17" s="86"/>
      <c r="I17" s="43"/>
      <c r="J17" s="48"/>
      <c r="K17" s="48"/>
      <c r="L17" s="48"/>
      <c r="M17" s="48"/>
      <c r="N17" s="48"/>
      <c r="O17" s="48"/>
      <c r="P17" s="48"/>
      <c r="Q17" s="26"/>
      <c r="R17" s="27" t="s">
        <v>32</v>
      </c>
      <c r="S17" s="41" t="s">
        <v>13</v>
      </c>
      <c r="T17" s="42" t="s">
        <v>51</v>
      </c>
      <c r="U17" s="99" t="s">
        <v>14</v>
      </c>
      <c r="V17" s="86"/>
      <c r="W17" s="13"/>
      <c r="X17" s="86" t="s">
        <v>9</v>
      </c>
      <c r="Y17" s="86"/>
      <c r="Z17" s="43"/>
    </row>
    <row r="18" spans="1:36" s="9" customFormat="1" ht="21.75" thickTop="1" thickBot="1">
      <c r="A18" s="33" t="s">
        <v>10</v>
      </c>
      <c r="B18" s="34"/>
      <c r="C18" s="34"/>
      <c r="D18" s="89" t="s">
        <v>23</v>
      </c>
      <c r="E18" s="90"/>
      <c r="F18" s="90"/>
      <c r="G18" s="90"/>
      <c r="H18" s="90"/>
      <c r="I18" s="91"/>
      <c r="J18" s="16"/>
      <c r="K18" s="86"/>
      <c r="L18" s="86"/>
      <c r="M18" s="86"/>
      <c r="N18" s="86"/>
      <c r="O18" s="86"/>
      <c r="P18" s="86"/>
      <c r="Q18" s="26"/>
      <c r="R18" s="33" t="s">
        <v>10</v>
      </c>
      <c r="S18" s="34"/>
      <c r="T18" s="34"/>
      <c r="U18" s="89" t="s">
        <v>23</v>
      </c>
      <c r="V18" s="90"/>
      <c r="W18" s="90"/>
      <c r="X18" s="90"/>
      <c r="Y18" s="90"/>
      <c r="Z18" s="91"/>
    </row>
    <row r="19" spans="1:36" s="9" customFormat="1" ht="21" thickTop="1">
      <c r="A19" s="35" t="s">
        <v>33</v>
      </c>
      <c r="B19" s="20" t="s">
        <v>12</v>
      </c>
      <c r="C19" s="21" t="s">
        <v>50</v>
      </c>
      <c r="D19" s="97" t="s">
        <v>14</v>
      </c>
      <c r="E19" s="88"/>
      <c r="F19" s="22"/>
      <c r="G19" s="88" t="s">
        <v>9</v>
      </c>
      <c r="H19" s="88"/>
      <c r="I19" s="23"/>
      <c r="J19" s="16"/>
      <c r="K19" s="16"/>
      <c r="L19" s="16"/>
      <c r="M19" s="16"/>
      <c r="N19" s="16"/>
      <c r="O19" s="24"/>
      <c r="P19" s="24"/>
      <c r="Q19" s="26"/>
      <c r="R19" s="27" t="s">
        <v>33</v>
      </c>
      <c r="S19" s="20" t="s">
        <v>12</v>
      </c>
      <c r="T19" s="21" t="s">
        <v>50</v>
      </c>
      <c r="U19" s="97" t="s">
        <v>14</v>
      </c>
      <c r="V19" s="88"/>
      <c r="W19" s="22"/>
      <c r="X19" s="88" t="s">
        <v>9</v>
      </c>
      <c r="Y19" s="88"/>
      <c r="Z19" s="23"/>
    </row>
    <row r="20" spans="1:36" s="9" customFormat="1">
      <c r="A20" s="36" t="s">
        <v>4</v>
      </c>
      <c r="B20" s="37"/>
      <c r="C20" s="37"/>
      <c r="D20" s="84"/>
      <c r="E20" s="85"/>
      <c r="F20" s="16"/>
      <c r="G20" s="92"/>
      <c r="H20" s="92"/>
      <c r="I20" s="38"/>
      <c r="J20" s="16"/>
      <c r="K20" s="16"/>
      <c r="L20" s="16"/>
      <c r="M20" s="16"/>
      <c r="N20" s="16"/>
      <c r="O20" s="16"/>
      <c r="P20" s="16"/>
      <c r="Q20" s="26"/>
      <c r="R20" s="36" t="s">
        <v>4</v>
      </c>
      <c r="S20" s="37"/>
      <c r="T20" s="37"/>
      <c r="U20" s="84"/>
      <c r="V20" s="85"/>
      <c r="W20" s="16"/>
      <c r="X20" s="92"/>
      <c r="Y20" s="92"/>
      <c r="Z20" s="38"/>
    </row>
    <row r="21" spans="1:36" s="9" customFormat="1" ht="21" thickBot="1">
      <c r="A21" s="35" t="s">
        <v>34</v>
      </c>
      <c r="B21" s="49" t="s">
        <v>13</v>
      </c>
      <c r="C21" s="44" t="s">
        <v>51</v>
      </c>
      <c r="D21" s="98" t="s">
        <v>14</v>
      </c>
      <c r="E21" s="87"/>
      <c r="F21" s="50" t="s">
        <v>20</v>
      </c>
      <c r="G21" s="87" t="s">
        <v>9</v>
      </c>
      <c r="H21" s="87"/>
      <c r="I21" s="32" t="s">
        <v>19</v>
      </c>
      <c r="J21" s="16"/>
      <c r="K21" s="16"/>
      <c r="L21" s="16"/>
      <c r="M21" s="16"/>
      <c r="N21" s="16"/>
      <c r="O21" s="24"/>
      <c r="P21" s="24"/>
      <c r="Q21" s="26"/>
      <c r="R21" s="51" t="s">
        <v>34</v>
      </c>
      <c r="S21" s="49" t="s">
        <v>13</v>
      </c>
      <c r="T21" s="44" t="s">
        <v>51</v>
      </c>
      <c r="U21" s="98" t="s">
        <v>14</v>
      </c>
      <c r="V21" s="87"/>
      <c r="W21" s="50" t="s">
        <v>20</v>
      </c>
      <c r="X21" s="87" t="s">
        <v>9</v>
      </c>
      <c r="Y21" s="87"/>
      <c r="Z21" s="32" t="s">
        <v>19</v>
      </c>
    </row>
    <row r="22" spans="1:36" s="9" customFormat="1" ht="21" thickTop="1">
      <c r="A22" s="52"/>
      <c r="B22" s="53"/>
      <c r="C22" s="54"/>
      <c r="D22" s="55"/>
      <c r="E22" s="52"/>
      <c r="F22" s="55"/>
      <c r="G22" s="52"/>
      <c r="H22" s="52"/>
      <c r="I22" s="56"/>
      <c r="J22" s="16"/>
      <c r="K22" s="16"/>
      <c r="L22" s="16"/>
      <c r="M22" s="16"/>
      <c r="N22" s="16"/>
      <c r="O22" s="24"/>
      <c r="P22" s="24"/>
      <c r="Q22" s="26"/>
      <c r="R22" s="52"/>
      <c r="S22" s="53"/>
      <c r="T22" s="54"/>
      <c r="U22" s="55"/>
      <c r="V22" s="52"/>
      <c r="W22" s="55"/>
      <c r="X22" s="52"/>
      <c r="Y22" s="52"/>
      <c r="Z22" s="56"/>
    </row>
    <row r="23" spans="1:36" s="9" customFormat="1" ht="21" thickBot="1">
      <c r="A23" s="31" t="s">
        <v>3</v>
      </c>
      <c r="B23" s="57"/>
      <c r="C23" s="57"/>
      <c r="D23" s="57"/>
      <c r="E23" s="50"/>
      <c r="F23" s="50"/>
      <c r="G23" s="58"/>
      <c r="H23" s="58"/>
      <c r="I23" s="58"/>
      <c r="J23" s="24"/>
      <c r="K23" s="24"/>
      <c r="L23" s="13"/>
      <c r="M23" s="13"/>
      <c r="N23" s="48"/>
      <c r="O23" s="48"/>
      <c r="P23" s="48"/>
      <c r="Q23" s="26"/>
      <c r="R23" s="31" t="s">
        <v>28</v>
      </c>
      <c r="S23" s="57"/>
      <c r="T23" s="57"/>
      <c r="U23" s="57"/>
      <c r="V23" s="50"/>
      <c r="W23" s="50"/>
      <c r="X23" s="58"/>
      <c r="Y23" s="58"/>
      <c r="Z23" s="58"/>
      <c r="AA23" s="16"/>
      <c r="AB23" s="39"/>
      <c r="AC23" s="47"/>
      <c r="AD23" s="39"/>
      <c r="AE23" s="47"/>
      <c r="AF23" s="39"/>
      <c r="AG23" s="47"/>
      <c r="AH23" s="39"/>
      <c r="AI23" s="47"/>
      <c r="AJ23" s="13"/>
    </row>
    <row r="24" spans="1:36" s="9" customFormat="1" ht="21" thickTop="1">
      <c r="A24" s="19" t="s">
        <v>6</v>
      </c>
      <c r="B24" s="20"/>
      <c r="C24" s="21" t="s">
        <v>50</v>
      </c>
      <c r="D24" s="88" t="s">
        <v>8</v>
      </c>
      <c r="E24" s="88"/>
      <c r="F24" s="22"/>
      <c r="G24" s="88" t="s">
        <v>9</v>
      </c>
      <c r="H24" s="88"/>
      <c r="I24" s="23"/>
      <c r="J24" s="24"/>
      <c r="K24" s="101"/>
      <c r="L24" s="101"/>
      <c r="M24" s="101"/>
      <c r="N24" s="101"/>
      <c r="O24" s="101"/>
      <c r="P24" s="24"/>
      <c r="Q24" s="26"/>
      <c r="R24" s="59" t="s">
        <v>6</v>
      </c>
      <c r="S24" s="20"/>
      <c r="T24" s="21" t="s">
        <v>50</v>
      </c>
      <c r="U24" s="88" t="s">
        <v>8</v>
      </c>
      <c r="V24" s="88"/>
      <c r="W24" s="22"/>
      <c r="X24" s="88" t="s">
        <v>9</v>
      </c>
      <c r="Y24" s="88"/>
      <c r="Z24" s="23"/>
      <c r="AA24" s="16"/>
      <c r="AB24" s="39"/>
      <c r="AC24" s="47"/>
      <c r="AD24" s="39"/>
      <c r="AE24" s="47"/>
      <c r="AF24" s="39"/>
      <c r="AG24" s="47"/>
      <c r="AH24" s="39"/>
      <c r="AI24" s="47"/>
      <c r="AJ24" s="13"/>
    </row>
    <row r="25" spans="1:36" s="9" customFormat="1" ht="21" thickBot="1">
      <c r="A25" s="28"/>
      <c r="B25" s="29"/>
      <c r="C25" s="30"/>
      <c r="D25" s="95">
        <f>ROUND($C$4*0.7/5,0/5)*5</f>
        <v>195</v>
      </c>
      <c r="E25" s="96"/>
      <c r="F25" s="31" t="s">
        <v>5</v>
      </c>
      <c r="G25" s="93">
        <f>ROUND($C$4*0.8/5,0/5)*5</f>
        <v>220</v>
      </c>
      <c r="H25" s="93"/>
      <c r="I25" s="32"/>
      <c r="J25" s="24"/>
      <c r="K25" s="48"/>
      <c r="L25" s="48"/>
      <c r="M25" s="48"/>
      <c r="N25" s="48"/>
      <c r="O25" s="48"/>
      <c r="P25" s="24"/>
      <c r="Q25" s="26"/>
      <c r="R25" s="60"/>
      <c r="S25" s="29"/>
      <c r="T25" s="30"/>
      <c r="U25" s="95">
        <f>ROUND($C$4*0.725/5,0/5)*5</f>
        <v>200</v>
      </c>
      <c r="V25" s="96"/>
      <c r="W25" s="31" t="s">
        <v>5</v>
      </c>
      <c r="X25" s="93">
        <f>ROUND($C$4*0.825/5,0/5)*5</f>
        <v>225</v>
      </c>
      <c r="Y25" s="93"/>
      <c r="Z25" s="32"/>
      <c r="AA25" s="16"/>
      <c r="AB25" s="39"/>
      <c r="AC25" s="47"/>
      <c r="AD25" s="39"/>
      <c r="AE25" s="47"/>
      <c r="AF25" s="39"/>
      <c r="AG25" s="47"/>
      <c r="AH25" s="39"/>
      <c r="AI25" s="47"/>
      <c r="AJ25" s="13"/>
    </row>
    <row r="26" spans="1:36" s="9" customFormat="1" ht="21.75" thickTop="1" thickBot="1">
      <c r="A26" s="36" t="s">
        <v>10</v>
      </c>
      <c r="B26" s="37"/>
      <c r="C26" s="37"/>
      <c r="D26" s="89" t="s">
        <v>23</v>
      </c>
      <c r="E26" s="90"/>
      <c r="F26" s="90"/>
      <c r="G26" s="90"/>
      <c r="H26" s="90"/>
      <c r="I26" s="91"/>
      <c r="J26" s="16"/>
      <c r="K26" s="39"/>
      <c r="L26" s="16"/>
      <c r="M26" s="39"/>
      <c r="N26" s="86"/>
      <c r="O26" s="86"/>
      <c r="P26" s="26"/>
      <c r="Q26" s="26"/>
      <c r="R26" s="37" t="s">
        <v>10</v>
      </c>
      <c r="S26" s="37"/>
      <c r="T26" s="37"/>
      <c r="U26" s="89" t="s">
        <v>23</v>
      </c>
      <c r="V26" s="90"/>
      <c r="W26" s="90"/>
      <c r="X26" s="90"/>
      <c r="Y26" s="90"/>
      <c r="Z26" s="91"/>
      <c r="AA26" s="16"/>
      <c r="AB26" s="39"/>
      <c r="AC26" s="26"/>
      <c r="AD26" s="39"/>
      <c r="AE26" s="26"/>
      <c r="AF26" s="39"/>
      <c r="AG26" s="26"/>
      <c r="AH26" s="39"/>
      <c r="AI26" s="26"/>
      <c r="AJ26" s="13"/>
    </row>
    <row r="27" spans="1:36" s="9" customFormat="1" ht="21" thickTop="1">
      <c r="A27" s="19" t="s">
        <v>6</v>
      </c>
      <c r="B27" s="20" t="s">
        <v>12</v>
      </c>
      <c r="C27" s="21" t="s">
        <v>50</v>
      </c>
      <c r="D27" s="88" t="s">
        <v>11</v>
      </c>
      <c r="E27" s="88"/>
      <c r="F27" s="22"/>
      <c r="G27" s="88" t="s">
        <v>9</v>
      </c>
      <c r="H27" s="88"/>
      <c r="I27" s="23"/>
      <c r="J27" s="61"/>
      <c r="K27" s="39"/>
      <c r="L27" s="16"/>
      <c r="M27" s="39"/>
      <c r="N27" s="86"/>
      <c r="O27" s="86"/>
      <c r="P27" s="26"/>
      <c r="Q27" s="26"/>
      <c r="R27" s="62" t="s">
        <v>36</v>
      </c>
      <c r="S27" s="20" t="s">
        <v>12</v>
      </c>
      <c r="T27" s="21" t="s">
        <v>50</v>
      </c>
      <c r="U27" s="88" t="s">
        <v>11</v>
      </c>
      <c r="V27" s="88"/>
      <c r="W27" s="22"/>
      <c r="X27" s="88" t="s">
        <v>9</v>
      </c>
      <c r="Y27" s="88"/>
      <c r="Z27" s="23"/>
      <c r="AA27" s="24"/>
      <c r="AB27" s="39"/>
      <c r="AC27" s="25"/>
      <c r="AD27" s="39"/>
      <c r="AE27" s="25"/>
      <c r="AF27" s="39"/>
      <c r="AG27" s="25"/>
      <c r="AH27" s="39"/>
      <c r="AI27" s="25"/>
      <c r="AJ27" s="13"/>
    </row>
    <row r="28" spans="1:36" s="9" customFormat="1">
      <c r="A28" s="37" t="s">
        <v>4</v>
      </c>
      <c r="B28" s="37"/>
      <c r="C28" s="37"/>
      <c r="D28" s="84">
        <f>ROUND($C$4*0.5/5,0/5)*5</f>
        <v>140</v>
      </c>
      <c r="E28" s="85"/>
      <c r="F28" s="16" t="s">
        <v>5</v>
      </c>
      <c r="G28" s="92">
        <f>ROUND($C$4*0.6/5,0/5)*5</f>
        <v>165</v>
      </c>
      <c r="H28" s="92"/>
      <c r="I28" s="38"/>
      <c r="J28" s="16"/>
      <c r="K28" s="39"/>
      <c r="L28" s="16"/>
      <c r="M28" s="39"/>
      <c r="N28" s="86"/>
      <c r="O28" s="86"/>
      <c r="P28" s="26"/>
      <c r="Q28" s="26"/>
      <c r="R28" s="37" t="s">
        <v>4</v>
      </c>
      <c r="S28" s="37"/>
      <c r="T28" s="37"/>
      <c r="U28" s="39">
        <f>ROUND($K$4*0.55/5,0/5)*5</f>
        <v>50</v>
      </c>
      <c r="V28" s="16" t="s">
        <v>5</v>
      </c>
      <c r="W28" s="39">
        <f>ROUND($K$4*0.65/5,0/5)*5</f>
        <v>60</v>
      </c>
      <c r="X28" s="92"/>
      <c r="Y28" s="92"/>
      <c r="Z28" s="38"/>
      <c r="AA28" s="16"/>
      <c r="AB28" s="39"/>
      <c r="AC28" s="26"/>
      <c r="AD28" s="39"/>
      <c r="AE28" s="26"/>
      <c r="AF28" s="39"/>
      <c r="AG28" s="26"/>
      <c r="AH28" s="39"/>
      <c r="AI28" s="26"/>
      <c r="AJ28" s="13"/>
    </row>
    <row r="29" spans="1:36" s="9" customFormat="1">
      <c r="A29" s="62" t="s">
        <v>35</v>
      </c>
      <c r="B29" s="41" t="s">
        <v>13</v>
      </c>
      <c r="C29" s="42" t="s">
        <v>51</v>
      </c>
      <c r="D29" s="99" t="s">
        <v>11</v>
      </c>
      <c r="E29" s="86"/>
      <c r="F29" s="13"/>
      <c r="G29" s="86" t="s">
        <v>9</v>
      </c>
      <c r="H29" s="86"/>
      <c r="I29" s="43"/>
      <c r="J29" s="61"/>
      <c r="K29" s="39"/>
      <c r="L29" s="16"/>
      <c r="M29" s="39"/>
      <c r="N29" s="61"/>
      <c r="O29" s="61"/>
      <c r="P29" s="63"/>
      <c r="Q29" s="26"/>
      <c r="R29" s="62" t="s">
        <v>35</v>
      </c>
      <c r="S29" s="41" t="s">
        <v>13</v>
      </c>
      <c r="T29" s="42" t="s">
        <v>51</v>
      </c>
      <c r="U29" s="99" t="s">
        <v>11</v>
      </c>
      <c r="V29" s="86"/>
      <c r="W29" s="13"/>
      <c r="X29" s="86" t="s">
        <v>9</v>
      </c>
      <c r="Y29" s="86"/>
      <c r="Z29" s="43"/>
      <c r="AA29" s="24"/>
      <c r="AB29" s="39"/>
      <c r="AC29" s="25"/>
      <c r="AD29" s="39"/>
      <c r="AE29" s="25"/>
      <c r="AF29" s="39"/>
      <c r="AG29" s="25"/>
      <c r="AH29" s="39"/>
      <c r="AI29" s="25"/>
      <c r="AJ29" s="13"/>
    </row>
    <row r="30" spans="1:36" s="9" customFormat="1" ht="21" thickBot="1">
      <c r="A30" s="60"/>
      <c r="B30" s="29"/>
      <c r="C30" s="44"/>
      <c r="D30" s="39">
        <f>ROUND($M$4*0.55/5,0/5)*5</f>
        <v>125</v>
      </c>
      <c r="E30" s="16" t="s">
        <v>5</v>
      </c>
      <c r="F30" s="39">
        <f>ROUND($M$4*0.65/5,0/5)*5</f>
        <v>145</v>
      </c>
      <c r="G30" s="86"/>
      <c r="H30" s="86"/>
      <c r="I30" s="43"/>
      <c r="J30" s="24"/>
      <c r="K30" s="39"/>
      <c r="L30" s="16"/>
      <c r="M30" s="39"/>
      <c r="N30" s="101"/>
      <c r="O30" s="101"/>
      <c r="P30" s="63"/>
      <c r="Q30" s="26"/>
      <c r="R30" s="60"/>
      <c r="S30" s="29"/>
      <c r="T30" s="44"/>
      <c r="U30" s="39">
        <f>ROUND($M$4*0.55/5,0/5)*5</f>
        <v>125</v>
      </c>
      <c r="V30" s="16" t="s">
        <v>5</v>
      </c>
      <c r="W30" s="39">
        <f>ROUND($M$4*0.65/5,0/5)*5</f>
        <v>145</v>
      </c>
      <c r="X30" s="86"/>
      <c r="Y30" s="86"/>
      <c r="Z30" s="43"/>
      <c r="AA30" s="24"/>
      <c r="AB30" s="39"/>
      <c r="AC30" s="25"/>
      <c r="AD30" s="39"/>
      <c r="AE30" s="25"/>
      <c r="AF30" s="39"/>
      <c r="AG30" s="25"/>
      <c r="AH30" s="39"/>
      <c r="AI30" s="25"/>
      <c r="AJ30" s="13"/>
    </row>
    <row r="31" spans="1:36" s="9" customFormat="1" ht="21.75" thickTop="1" thickBot="1">
      <c r="A31" s="34" t="s">
        <v>10</v>
      </c>
      <c r="B31" s="34"/>
      <c r="C31" s="34"/>
      <c r="D31" s="89" t="s">
        <v>23</v>
      </c>
      <c r="E31" s="90"/>
      <c r="F31" s="90"/>
      <c r="G31" s="90"/>
      <c r="H31" s="90"/>
      <c r="I31" s="91"/>
      <c r="J31" s="16"/>
      <c r="K31" s="39"/>
      <c r="L31" s="16"/>
      <c r="M31" s="39"/>
      <c r="N31" s="86"/>
      <c r="O31" s="86"/>
      <c r="P31" s="26"/>
      <c r="Q31" s="26"/>
      <c r="R31" s="34" t="s">
        <v>10</v>
      </c>
      <c r="S31" s="34"/>
      <c r="T31" s="34"/>
      <c r="U31" s="89" t="s">
        <v>23</v>
      </c>
      <c r="V31" s="90"/>
      <c r="W31" s="90"/>
      <c r="X31" s="90"/>
      <c r="Y31" s="90"/>
      <c r="Z31" s="91"/>
      <c r="AA31" s="16"/>
      <c r="AB31" s="39"/>
      <c r="AC31" s="26"/>
      <c r="AD31" s="39"/>
      <c r="AE31" s="26"/>
      <c r="AF31" s="39"/>
      <c r="AG31" s="26"/>
      <c r="AH31" s="39"/>
      <c r="AI31" s="26"/>
      <c r="AJ31" s="13"/>
    </row>
    <row r="32" spans="1:36" s="9" customFormat="1" ht="21" thickTop="1">
      <c r="A32" s="62" t="s">
        <v>36</v>
      </c>
      <c r="B32" s="20" t="s">
        <v>12</v>
      </c>
      <c r="C32" s="21" t="s">
        <v>50</v>
      </c>
      <c r="D32" s="97" t="s">
        <v>14</v>
      </c>
      <c r="E32" s="88"/>
      <c r="F32" s="22"/>
      <c r="G32" s="88" t="s">
        <v>9</v>
      </c>
      <c r="H32" s="88"/>
      <c r="I32" s="23"/>
      <c r="J32" s="24"/>
      <c r="K32" s="39"/>
      <c r="L32" s="16"/>
      <c r="M32" s="39"/>
      <c r="N32" s="101"/>
      <c r="O32" s="101"/>
      <c r="P32" s="63"/>
      <c r="Q32" s="26"/>
      <c r="R32" s="62" t="s">
        <v>39</v>
      </c>
      <c r="S32" s="20" t="s">
        <v>12</v>
      </c>
      <c r="T32" s="21" t="s">
        <v>50</v>
      </c>
      <c r="U32" s="97" t="s">
        <v>14</v>
      </c>
      <c r="V32" s="88"/>
      <c r="W32" s="22"/>
      <c r="X32" s="88" t="s">
        <v>9</v>
      </c>
      <c r="Y32" s="88"/>
      <c r="Z32" s="23"/>
      <c r="AA32" s="24"/>
      <c r="AB32" s="39"/>
      <c r="AC32" s="25"/>
      <c r="AD32" s="39"/>
      <c r="AE32" s="25"/>
      <c r="AF32" s="39"/>
      <c r="AG32" s="25"/>
      <c r="AH32" s="39"/>
      <c r="AI32" s="25"/>
      <c r="AJ32" s="13"/>
    </row>
    <row r="33" spans="1:38" s="9" customFormat="1">
      <c r="A33" s="37" t="s">
        <v>4</v>
      </c>
      <c r="B33" s="37"/>
      <c r="C33" s="37"/>
      <c r="D33" s="84">
        <f>ROUND($K$4*0.5/5,0/5)*5</f>
        <v>45</v>
      </c>
      <c r="E33" s="85"/>
      <c r="F33" s="16" t="s">
        <v>5</v>
      </c>
      <c r="G33" s="92">
        <f>ROUND($K$4*0.6/5,0/5)*5</f>
        <v>55</v>
      </c>
      <c r="H33" s="92"/>
      <c r="I33" s="38"/>
      <c r="J33" s="16"/>
      <c r="K33" s="39"/>
      <c r="L33" s="16"/>
      <c r="M33" s="39"/>
      <c r="N33" s="16"/>
      <c r="O33" s="16"/>
      <c r="P33" s="26"/>
      <c r="Q33" s="26"/>
      <c r="R33" s="37" t="s">
        <v>4</v>
      </c>
      <c r="S33" s="37"/>
      <c r="T33" s="37"/>
      <c r="U33" s="84">
        <f>ROUND($K$4*0.25/5,0/5)*5</f>
        <v>25</v>
      </c>
      <c r="V33" s="85"/>
      <c r="W33" s="16" t="s">
        <v>5</v>
      </c>
      <c r="X33" s="92">
        <f>ROUND($K$4*0.35/5,0/5)*5</f>
        <v>30</v>
      </c>
      <c r="Y33" s="92"/>
      <c r="Z33" s="38"/>
      <c r="AA33" s="16"/>
      <c r="AB33" s="39"/>
      <c r="AC33" s="26"/>
      <c r="AD33" s="39"/>
      <c r="AE33" s="26"/>
      <c r="AF33" s="39"/>
      <c r="AG33" s="26"/>
      <c r="AH33" s="39"/>
      <c r="AI33" s="26"/>
      <c r="AJ33" s="13"/>
    </row>
    <row r="34" spans="1:38" s="9" customFormat="1">
      <c r="A34" s="62" t="s">
        <v>37</v>
      </c>
      <c r="B34" s="41" t="s">
        <v>13</v>
      </c>
      <c r="C34" s="42" t="s">
        <v>51</v>
      </c>
      <c r="D34" s="99" t="s">
        <v>14</v>
      </c>
      <c r="E34" s="86"/>
      <c r="F34" s="13"/>
      <c r="G34" s="86" t="s">
        <v>9</v>
      </c>
      <c r="H34" s="86"/>
      <c r="I34" s="43"/>
      <c r="J34" s="24"/>
      <c r="K34" s="101"/>
      <c r="L34" s="101"/>
      <c r="M34" s="101"/>
      <c r="N34" s="101"/>
      <c r="O34" s="16"/>
      <c r="P34" s="61"/>
      <c r="Q34" s="26"/>
      <c r="R34" s="62" t="s">
        <v>37</v>
      </c>
      <c r="S34" s="41" t="s">
        <v>13</v>
      </c>
      <c r="T34" s="42" t="s">
        <v>51</v>
      </c>
      <c r="U34" s="99" t="s">
        <v>14</v>
      </c>
      <c r="V34" s="86"/>
      <c r="W34" s="13"/>
      <c r="X34" s="86" t="s">
        <v>9</v>
      </c>
      <c r="Y34" s="86"/>
      <c r="Z34" s="43"/>
      <c r="AA34" s="24"/>
      <c r="AB34" s="39"/>
      <c r="AC34" s="25"/>
      <c r="AD34" s="39"/>
      <c r="AE34" s="25"/>
      <c r="AF34" s="39"/>
      <c r="AG34" s="25"/>
      <c r="AH34" s="39"/>
      <c r="AI34" s="25"/>
      <c r="AJ34" s="13"/>
    </row>
    <row r="35" spans="1:38" s="9" customFormat="1" ht="21" thickBot="1">
      <c r="A35" s="60"/>
      <c r="B35" s="29"/>
      <c r="C35" s="44"/>
      <c r="D35" s="64">
        <f>ROUND($M$4*0.55/5,0/5)*5</f>
        <v>125</v>
      </c>
      <c r="E35" s="31" t="s">
        <v>5</v>
      </c>
      <c r="F35" s="65">
        <f>ROUND($M$4*0.65/5,0/5)*5</f>
        <v>145</v>
      </c>
      <c r="G35" s="87"/>
      <c r="H35" s="87"/>
      <c r="I35" s="32"/>
      <c r="J35" s="61"/>
      <c r="K35" s="24"/>
      <c r="L35" s="86"/>
      <c r="M35" s="86"/>
      <c r="N35" s="26"/>
      <c r="O35" s="13"/>
      <c r="P35" s="26"/>
      <c r="Q35" s="26"/>
      <c r="R35" s="60"/>
      <c r="S35" s="29"/>
      <c r="T35" s="44"/>
      <c r="U35" s="64">
        <f>ROUND($M$4*0.55/5,0/5)*5</f>
        <v>125</v>
      </c>
      <c r="V35" s="31" t="s">
        <v>5</v>
      </c>
      <c r="W35" s="65">
        <f>ROUND($M$4*0.65/5,0/5)*5</f>
        <v>145</v>
      </c>
      <c r="X35" s="87"/>
      <c r="Y35" s="87"/>
      <c r="Z35" s="32"/>
    </row>
    <row r="36" spans="1:38" s="9" customFormat="1" ht="21.75" thickTop="1" thickBot="1">
      <c r="A36" s="34" t="s">
        <v>10</v>
      </c>
      <c r="B36" s="34"/>
      <c r="C36" s="34"/>
      <c r="D36" s="89" t="s">
        <v>23</v>
      </c>
      <c r="E36" s="90"/>
      <c r="F36" s="90"/>
      <c r="G36" s="90"/>
      <c r="H36" s="90"/>
      <c r="I36" s="91"/>
      <c r="J36" s="16"/>
      <c r="K36" s="16"/>
      <c r="L36" s="86"/>
      <c r="M36" s="86"/>
      <c r="N36" s="86"/>
      <c r="O36" s="86"/>
      <c r="P36" s="86"/>
      <c r="Q36" s="26"/>
      <c r="R36" s="34" t="s">
        <v>10</v>
      </c>
      <c r="S36" s="34"/>
      <c r="T36" s="34"/>
      <c r="U36" s="89" t="s">
        <v>23</v>
      </c>
      <c r="V36" s="90"/>
      <c r="W36" s="90"/>
      <c r="X36" s="90"/>
      <c r="Y36" s="90"/>
      <c r="Z36" s="91"/>
    </row>
    <row r="37" spans="1:38" s="9" customFormat="1" ht="21" thickTop="1">
      <c r="A37" s="62" t="s">
        <v>38</v>
      </c>
      <c r="B37" s="20" t="s">
        <v>12</v>
      </c>
      <c r="C37" s="21" t="s">
        <v>50</v>
      </c>
      <c r="D37" s="97" t="s">
        <v>14</v>
      </c>
      <c r="E37" s="88"/>
      <c r="F37" s="22"/>
      <c r="G37" s="88" t="s">
        <v>9</v>
      </c>
      <c r="H37" s="88"/>
      <c r="I37" s="23"/>
      <c r="J37" s="61"/>
      <c r="K37" s="13"/>
      <c r="L37" s="103"/>
      <c r="M37" s="103"/>
      <c r="N37" s="101"/>
      <c r="O37" s="101"/>
      <c r="P37" s="101"/>
      <c r="Q37" s="26"/>
      <c r="R37" s="62" t="s">
        <v>38</v>
      </c>
      <c r="S37" s="20" t="s">
        <v>12</v>
      </c>
      <c r="T37" s="21" t="s">
        <v>50</v>
      </c>
      <c r="U37" s="97" t="s">
        <v>14</v>
      </c>
      <c r="V37" s="88"/>
      <c r="W37" s="22"/>
      <c r="X37" s="88" t="s">
        <v>9</v>
      </c>
      <c r="Y37" s="88"/>
      <c r="Z37" s="23"/>
    </row>
    <row r="38" spans="1:38" s="9" customFormat="1">
      <c r="A38" s="37" t="s">
        <v>4</v>
      </c>
      <c r="B38" s="37"/>
      <c r="C38" s="37"/>
      <c r="D38" s="84"/>
      <c r="E38" s="85"/>
      <c r="F38" s="16"/>
      <c r="G38" s="92"/>
      <c r="H38" s="92"/>
      <c r="I38" s="38"/>
      <c r="J38" s="13"/>
      <c r="K38" s="13"/>
      <c r="L38" s="13"/>
      <c r="M38" s="13"/>
      <c r="N38" s="13"/>
      <c r="O38" s="13"/>
      <c r="P38" s="13"/>
      <c r="Q38" s="26"/>
      <c r="R38" s="37" t="s">
        <v>4</v>
      </c>
      <c r="S38" s="37"/>
      <c r="T38" s="37"/>
      <c r="U38" s="84"/>
      <c r="V38" s="85"/>
      <c r="W38" s="16"/>
      <c r="X38" s="92"/>
      <c r="Y38" s="92"/>
      <c r="Z38" s="38"/>
    </row>
    <row r="39" spans="1:38" s="9" customFormat="1">
      <c r="A39" s="62" t="s">
        <v>22</v>
      </c>
      <c r="B39" s="41" t="s">
        <v>13</v>
      </c>
      <c r="C39" s="42" t="s">
        <v>51</v>
      </c>
      <c r="D39" s="99" t="s">
        <v>14</v>
      </c>
      <c r="E39" s="86"/>
      <c r="F39" s="13"/>
      <c r="G39" s="86" t="s">
        <v>9</v>
      </c>
      <c r="H39" s="86"/>
      <c r="I39" s="43"/>
      <c r="J39" s="24"/>
      <c r="K39" s="86"/>
      <c r="L39" s="86"/>
      <c r="M39" s="86"/>
      <c r="N39" s="86"/>
      <c r="O39" s="86"/>
      <c r="P39" s="66"/>
      <c r="Q39" s="26"/>
      <c r="R39" s="62" t="s">
        <v>22</v>
      </c>
      <c r="S39" s="41" t="s">
        <v>13</v>
      </c>
      <c r="T39" s="42" t="s">
        <v>51</v>
      </c>
      <c r="U39" s="99" t="s">
        <v>14</v>
      </c>
      <c r="V39" s="86"/>
      <c r="W39" s="13"/>
      <c r="X39" s="86" t="s">
        <v>9</v>
      </c>
      <c r="Y39" s="86"/>
      <c r="Z39" s="43"/>
    </row>
    <row r="40" spans="1:38" s="9" customFormat="1" ht="21" thickBot="1">
      <c r="A40" s="60"/>
      <c r="B40" s="29"/>
      <c r="C40" s="44"/>
      <c r="D40" s="64"/>
      <c r="E40" s="31"/>
      <c r="F40" s="65"/>
      <c r="G40" s="87" t="s">
        <v>21</v>
      </c>
      <c r="H40" s="87"/>
      <c r="I40" s="32"/>
      <c r="J40" s="24"/>
      <c r="K40" s="86"/>
      <c r="L40" s="86"/>
      <c r="M40" s="86"/>
      <c r="N40" s="86"/>
      <c r="O40" s="86"/>
      <c r="P40" s="67"/>
      <c r="Q40" s="26"/>
      <c r="R40" s="60"/>
      <c r="S40" s="29"/>
      <c r="T40" s="44"/>
      <c r="U40" s="64"/>
      <c r="V40" s="31"/>
      <c r="W40" s="65"/>
      <c r="X40" s="87" t="s">
        <v>21</v>
      </c>
      <c r="Y40" s="87"/>
      <c r="Z40" s="32"/>
      <c r="AA40" s="16"/>
      <c r="AB40" s="39"/>
      <c r="AC40" s="26"/>
      <c r="AD40" s="39"/>
      <c r="AE40" s="26"/>
      <c r="AF40" s="39"/>
      <c r="AG40" s="26"/>
      <c r="AH40" s="39"/>
      <c r="AI40" s="26"/>
    </row>
    <row r="41" spans="1:38" s="9" customFormat="1" ht="21.75" thickTop="1" thickBot="1">
      <c r="A41" s="68" t="s">
        <v>24</v>
      </c>
      <c r="B41" s="69"/>
      <c r="C41" s="69"/>
      <c r="D41" s="69"/>
      <c r="E41" s="70"/>
      <c r="F41" s="70"/>
      <c r="G41" s="71"/>
      <c r="H41" s="71"/>
      <c r="I41" s="71"/>
      <c r="J41" s="13"/>
      <c r="K41" s="13"/>
      <c r="L41" s="13"/>
      <c r="M41" s="13"/>
      <c r="N41" s="13"/>
      <c r="O41" s="13"/>
      <c r="P41" s="13"/>
      <c r="Q41" s="26"/>
      <c r="R41" s="68" t="s">
        <v>29</v>
      </c>
      <c r="S41" s="69"/>
      <c r="T41" s="69"/>
      <c r="U41" s="69"/>
      <c r="V41" s="70"/>
      <c r="W41" s="70"/>
      <c r="X41" s="71"/>
      <c r="Y41" s="71"/>
      <c r="Z41" s="71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8" s="9" customFormat="1" ht="21" thickTop="1">
      <c r="A42" s="72" t="s">
        <v>25</v>
      </c>
      <c r="B42" s="20"/>
      <c r="C42" s="21" t="s">
        <v>50</v>
      </c>
      <c r="D42" s="88" t="s">
        <v>8</v>
      </c>
      <c r="E42" s="88"/>
      <c r="F42" s="22"/>
      <c r="G42" s="88" t="s">
        <v>9</v>
      </c>
      <c r="H42" s="88"/>
      <c r="I42" s="23"/>
      <c r="J42" s="104"/>
      <c r="K42" s="105"/>
      <c r="L42" s="105"/>
      <c r="M42" s="105"/>
      <c r="N42" s="102"/>
      <c r="O42" s="102"/>
      <c r="P42" s="102"/>
      <c r="Q42" s="16"/>
      <c r="R42" s="72" t="s">
        <v>40</v>
      </c>
      <c r="S42" s="20"/>
      <c r="T42" s="21" t="s">
        <v>50</v>
      </c>
      <c r="U42" s="88" t="s">
        <v>8</v>
      </c>
      <c r="V42" s="88"/>
      <c r="W42" s="22"/>
      <c r="X42" s="88" t="s">
        <v>9</v>
      </c>
      <c r="Y42" s="88"/>
      <c r="Z42" s="2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</row>
    <row r="43" spans="1:38" s="8" customFormat="1" ht="21" thickBot="1">
      <c r="A43" s="60"/>
      <c r="B43" s="29"/>
      <c r="C43" s="30"/>
      <c r="D43" s="95">
        <f>ROUND($U$4*0.7/5,0/5)*5</f>
        <v>130</v>
      </c>
      <c r="E43" s="96"/>
      <c r="F43" s="31" t="s">
        <v>5</v>
      </c>
      <c r="G43" s="93">
        <f>ROUND($U$4*0.8/5,0/5)*5</f>
        <v>150</v>
      </c>
      <c r="H43" s="93"/>
      <c r="I43" s="32"/>
      <c r="J43" s="18"/>
      <c r="K43" s="16"/>
      <c r="L43" s="16"/>
      <c r="M43" s="16"/>
      <c r="N43" s="16"/>
      <c r="O43" s="16"/>
      <c r="P43" s="16"/>
      <c r="Q43" s="16"/>
      <c r="R43" s="60"/>
      <c r="S43" s="29"/>
      <c r="T43" s="30"/>
      <c r="U43" s="95">
        <f>ROUND($U$4*0.7/5,0/5)*5</f>
        <v>130</v>
      </c>
      <c r="V43" s="96"/>
      <c r="W43" s="31" t="s">
        <v>5</v>
      </c>
      <c r="X43" s="93">
        <f>ROUND($U$4*0.8/5,0/5)*5</f>
        <v>150</v>
      </c>
      <c r="Y43" s="93"/>
      <c r="Z43" s="32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</row>
    <row r="44" spans="1:38" s="9" customFormat="1" ht="21.75" thickTop="1" thickBot="1">
      <c r="A44" s="37" t="s">
        <v>10</v>
      </c>
      <c r="B44" s="37"/>
      <c r="C44" s="37"/>
      <c r="D44" s="89" t="s">
        <v>23</v>
      </c>
      <c r="E44" s="90"/>
      <c r="F44" s="90"/>
      <c r="G44" s="90"/>
      <c r="H44" s="90"/>
      <c r="I44" s="91"/>
      <c r="J44" s="18"/>
      <c r="K44" s="13"/>
      <c r="L44" s="13"/>
      <c r="M44" s="13"/>
      <c r="N44" s="86"/>
      <c r="O44" s="86"/>
      <c r="P44" s="86"/>
      <c r="Q44" s="16"/>
      <c r="R44" s="37" t="s">
        <v>10</v>
      </c>
      <c r="S44" s="37"/>
      <c r="T44" s="37"/>
      <c r="U44" s="89" t="s">
        <v>23</v>
      </c>
      <c r="V44" s="90"/>
      <c r="W44" s="90"/>
      <c r="X44" s="90"/>
      <c r="Y44" s="90"/>
      <c r="Z44" s="91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s="9" customFormat="1" ht="21" thickTop="1">
      <c r="A45" s="62" t="s">
        <v>41</v>
      </c>
      <c r="B45" s="20" t="s">
        <v>12</v>
      </c>
      <c r="C45" s="21" t="s">
        <v>50</v>
      </c>
      <c r="D45" s="88" t="s">
        <v>8</v>
      </c>
      <c r="E45" s="88"/>
      <c r="F45" s="22"/>
      <c r="G45" s="88" t="s">
        <v>9</v>
      </c>
      <c r="H45" s="88"/>
      <c r="I45" s="23"/>
      <c r="J45" s="73"/>
      <c r="K45" s="13"/>
      <c r="L45" s="13"/>
      <c r="M45" s="13"/>
      <c r="N45" s="86"/>
      <c r="O45" s="86"/>
      <c r="P45" s="86"/>
      <c r="Q45" s="13"/>
      <c r="R45" s="62" t="s">
        <v>41</v>
      </c>
      <c r="S45" s="20" t="s">
        <v>12</v>
      </c>
      <c r="T45" s="21" t="s">
        <v>50</v>
      </c>
      <c r="U45" s="88" t="s">
        <v>8</v>
      </c>
      <c r="V45" s="88"/>
      <c r="W45" s="22"/>
      <c r="X45" s="88" t="s">
        <v>9</v>
      </c>
      <c r="Y45" s="88"/>
      <c r="Z45" s="23"/>
      <c r="AA45" s="16"/>
      <c r="AB45" s="16"/>
      <c r="AC45" s="24"/>
      <c r="AD45" s="16"/>
      <c r="AE45" s="24"/>
      <c r="AF45" s="16"/>
      <c r="AG45" s="24"/>
      <c r="AH45" s="16"/>
      <c r="AI45" s="24"/>
      <c r="AJ45" s="13"/>
      <c r="AK45" s="13"/>
      <c r="AL45" s="13"/>
    </row>
    <row r="46" spans="1:38" s="9" customFormat="1" ht="21" thickBot="1">
      <c r="A46" s="37" t="s">
        <v>26</v>
      </c>
      <c r="B46" s="74"/>
      <c r="C46" s="75"/>
      <c r="D46" s="84">
        <f>ROUND($C$4*0.5/5,0/5)*5</f>
        <v>140</v>
      </c>
      <c r="E46" s="85"/>
      <c r="F46" s="16" t="s">
        <v>5</v>
      </c>
      <c r="G46" s="92">
        <f>ROUND($C$4*0.75/5,0/5)*5</f>
        <v>205</v>
      </c>
      <c r="H46" s="92"/>
      <c r="I46" s="43"/>
      <c r="J46" s="76"/>
      <c r="K46" s="13"/>
      <c r="L46" s="13"/>
      <c r="M46" s="13"/>
      <c r="N46" s="13"/>
      <c r="O46" s="13"/>
      <c r="P46" s="13"/>
      <c r="Q46" s="26"/>
      <c r="R46" s="37" t="s">
        <v>26</v>
      </c>
      <c r="S46" s="74"/>
      <c r="T46" s="75"/>
      <c r="U46" s="84">
        <f>ROUND($C$4*0.5/5,0/5)*5</f>
        <v>140</v>
      </c>
      <c r="V46" s="85"/>
      <c r="W46" s="16" t="s">
        <v>5</v>
      </c>
      <c r="X46" s="92">
        <f>ROUND($C$4*0.75/5,0/5)*5</f>
        <v>205</v>
      </c>
      <c r="Y46" s="92"/>
      <c r="Z46" s="43"/>
      <c r="AA46" s="24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</row>
    <row r="47" spans="1:38" s="9" customFormat="1" ht="21.75" thickTop="1" thickBot="1">
      <c r="A47" s="34" t="s">
        <v>10</v>
      </c>
      <c r="B47" s="34"/>
      <c r="C47" s="34"/>
      <c r="D47" s="89" t="s">
        <v>23</v>
      </c>
      <c r="E47" s="90"/>
      <c r="F47" s="90"/>
      <c r="G47" s="90"/>
      <c r="H47" s="90"/>
      <c r="I47" s="91"/>
      <c r="J47" s="76"/>
      <c r="K47" s="13"/>
      <c r="L47" s="13"/>
      <c r="M47" s="13"/>
      <c r="N47" s="13"/>
      <c r="O47" s="13"/>
      <c r="P47" s="13"/>
      <c r="Q47" s="26"/>
      <c r="R47" s="34" t="s">
        <v>10</v>
      </c>
      <c r="S47" s="34"/>
      <c r="T47" s="34"/>
      <c r="U47" s="89" t="s">
        <v>23</v>
      </c>
      <c r="V47" s="90"/>
      <c r="W47" s="90"/>
      <c r="X47" s="90"/>
      <c r="Y47" s="90"/>
      <c r="Z47" s="91"/>
      <c r="AA47" s="16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</row>
    <row r="48" spans="1:38" s="9" customFormat="1" ht="21" thickTop="1">
      <c r="A48" s="62" t="s">
        <v>42</v>
      </c>
      <c r="B48" s="20" t="s">
        <v>12</v>
      </c>
      <c r="C48" s="21" t="s">
        <v>50</v>
      </c>
      <c r="D48" s="88" t="s">
        <v>11</v>
      </c>
      <c r="E48" s="88"/>
      <c r="F48" s="22"/>
      <c r="G48" s="88" t="s">
        <v>9</v>
      </c>
      <c r="H48" s="88"/>
      <c r="I48" s="23"/>
      <c r="J48" s="77"/>
      <c r="K48" s="13"/>
      <c r="L48" s="13"/>
      <c r="M48" s="13"/>
      <c r="N48" s="86"/>
      <c r="O48" s="86"/>
      <c r="P48" s="86"/>
      <c r="Q48" s="26"/>
      <c r="R48" s="62" t="s">
        <v>42</v>
      </c>
      <c r="S48" s="20" t="s">
        <v>12</v>
      </c>
      <c r="T48" s="21" t="s">
        <v>50</v>
      </c>
      <c r="U48" s="88" t="s">
        <v>11</v>
      </c>
      <c r="V48" s="88"/>
      <c r="W48" s="22"/>
      <c r="X48" s="88" t="s">
        <v>9</v>
      </c>
      <c r="Y48" s="88"/>
      <c r="Z48" s="23"/>
      <c r="AA48" s="16"/>
      <c r="AB48" s="39"/>
      <c r="AC48" s="24"/>
      <c r="AD48" s="39"/>
      <c r="AE48" s="24"/>
      <c r="AF48" s="39"/>
      <c r="AG48" s="24"/>
      <c r="AH48" s="39"/>
      <c r="AI48" s="24"/>
      <c r="AJ48" s="13"/>
      <c r="AK48" s="13"/>
      <c r="AL48" s="13"/>
    </row>
    <row r="49" spans="1:38" s="9" customFormat="1">
      <c r="A49" s="37" t="s">
        <v>4</v>
      </c>
      <c r="B49" s="37"/>
      <c r="C49" s="37"/>
      <c r="D49" s="84">
        <f>ROUND($L$4*0.5/5,0/5)*5</f>
        <v>35</v>
      </c>
      <c r="E49" s="85"/>
      <c r="F49" s="16" t="s">
        <v>5</v>
      </c>
      <c r="G49" s="92">
        <f>ROUND($L$4*0.6/5,0/5)*5</f>
        <v>40</v>
      </c>
      <c r="H49" s="92"/>
      <c r="I49" s="38"/>
      <c r="J49" s="76"/>
      <c r="K49" s="13"/>
      <c r="L49" s="13"/>
      <c r="M49" s="13"/>
      <c r="N49" s="86"/>
      <c r="O49" s="86"/>
      <c r="P49" s="86"/>
      <c r="Q49" s="26"/>
      <c r="R49" s="37" t="s">
        <v>4</v>
      </c>
      <c r="S49" s="37"/>
      <c r="T49" s="37"/>
      <c r="U49" s="84">
        <f>ROUND($L$4*0.5/5,0/5)*5</f>
        <v>35</v>
      </c>
      <c r="V49" s="85"/>
      <c r="W49" s="16" t="s">
        <v>5</v>
      </c>
      <c r="X49" s="92">
        <f>ROUND($L$4*0.6/5,0/5)*5</f>
        <v>40</v>
      </c>
      <c r="Y49" s="92"/>
      <c r="Z49" s="38"/>
      <c r="AA49" s="16"/>
      <c r="AB49" s="16"/>
      <c r="AC49" s="16"/>
      <c r="AD49" s="16"/>
      <c r="AE49" s="16"/>
      <c r="AF49" s="16"/>
      <c r="AG49" s="16"/>
      <c r="AH49" s="16"/>
      <c r="AI49" s="16"/>
      <c r="AJ49" s="13"/>
      <c r="AK49" s="13"/>
      <c r="AL49" s="13"/>
    </row>
    <row r="50" spans="1:38" s="9" customFormat="1">
      <c r="A50" s="62" t="s">
        <v>43</v>
      </c>
      <c r="B50" s="41" t="s">
        <v>13</v>
      </c>
      <c r="C50" s="42" t="s">
        <v>51</v>
      </c>
      <c r="D50" s="36" t="s">
        <v>11</v>
      </c>
      <c r="E50" s="16"/>
      <c r="F50" s="13"/>
      <c r="G50" s="86" t="s">
        <v>9</v>
      </c>
      <c r="H50" s="86"/>
      <c r="I50" s="43"/>
      <c r="J50" s="73"/>
      <c r="K50" s="86"/>
      <c r="L50" s="86"/>
      <c r="M50" s="86"/>
      <c r="N50" s="86"/>
      <c r="O50" s="86"/>
      <c r="P50" s="25"/>
      <c r="Q50" s="26"/>
      <c r="R50" s="62" t="s">
        <v>44</v>
      </c>
      <c r="S50" s="41" t="s">
        <v>13</v>
      </c>
      <c r="T50" s="42" t="s">
        <v>51</v>
      </c>
      <c r="U50" s="36" t="s">
        <v>11</v>
      </c>
      <c r="V50" s="16"/>
      <c r="W50" s="13"/>
      <c r="X50" s="86" t="s">
        <v>9</v>
      </c>
      <c r="Y50" s="86"/>
      <c r="Z50" s="43"/>
      <c r="AA50" s="24"/>
      <c r="AB50" s="16"/>
      <c r="AC50" s="24"/>
      <c r="AD50" s="16"/>
      <c r="AE50" s="13"/>
      <c r="AF50" s="16"/>
      <c r="AG50" s="13"/>
      <c r="AH50" s="16"/>
      <c r="AI50" s="13"/>
      <c r="AJ50" s="13"/>
      <c r="AK50" s="13"/>
      <c r="AL50" s="13"/>
    </row>
    <row r="51" spans="1:38" s="9" customFormat="1" ht="21" thickBot="1">
      <c r="A51" s="60"/>
      <c r="B51" s="29"/>
      <c r="C51" s="44"/>
      <c r="D51" s="39"/>
      <c r="E51" s="16"/>
      <c r="F51" s="39"/>
      <c r="G51" s="16"/>
      <c r="H51" s="16"/>
      <c r="I51" s="43"/>
      <c r="J51" s="18"/>
      <c r="K51" s="16"/>
      <c r="L51" s="16"/>
      <c r="M51" s="39"/>
      <c r="N51" s="39"/>
      <c r="O51" s="25"/>
      <c r="P51" s="25"/>
      <c r="Q51" s="26"/>
      <c r="R51" s="60"/>
      <c r="S51" s="29"/>
      <c r="T51" s="44"/>
      <c r="U51" s="39"/>
      <c r="V51" s="16"/>
      <c r="W51" s="39"/>
      <c r="X51" s="16"/>
      <c r="Y51" s="16"/>
      <c r="Z51" s="43"/>
      <c r="AA51" s="16"/>
      <c r="AB51" s="16"/>
      <c r="AC51" s="24"/>
      <c r="AD51" s="16"/>
      <c r="AE51" s="24"/>
      <c r="AF51" s="16"/>
      <c r="AG51" s="24"/>
      <c r="AH51" s="16"/>
      <c r="AI51" s="24"/>
      <c r="AJ51" s="13"/>
      <c r="AK51" s="13"/>
      <c r="AL51" s="13"/>
    </row>
    <row r="52" spans="1:38" s="9" customFormat="1" ht="21.75" thickTop="1" thickBot="1">
      <c r="A52" s="37" t="s">
        <v>10</v>
      </c>
      <c r="B52" s="37"/>
      <c r="C52" s="37"/>
      <c r="D52" s="89" t="s">
        <v>23</v>
      </c>
      <c r="E52" s="90"/>
      <c r="F52" s="90"/>
      <c r="G52" s="90"/>
      <c r="H52" s="90"/>
      <c r="I52" s="91"/>
      <c r="J52" s="18"/>
      <c r="K52" s="39"/>
      <c r="L52" s="16"/>
      <c r="M52" s="39"/>
      <c r="N52" s="86"/>
      <c r="O52" s="86"/>
      <c r="P52" s="86"/>
      <c r="Q52" s="26"/>
      <c r="R52" s="37" t="s">
        <v>10</v>
      </c>
      <c r="S52" s="37"/>
      <c r="T52" s="37"/>
      <c r="U52" s="89" t="s">
        <v>23</v>
      </c>
      <c r="V52" s="90"/>
      <c r="W52" s="90"/>
      <c r="X52" s="90"/>
      <c r="Y52" s="90"/>
      <c r="Z52" s="91"/>
      <c r="AA52" s="16"/>
      <c r="AB52" s="16"/>
      <c r="AC52" s="16"/>
      <c r="AD52" s="16"/>
      <c r="AE52" s="26"/>
      <c r="AF52" s="16"/>
      <c r="AG52" s="26"/>
      <c r="AH52" s="16"/>
      <c r="AI52" s="26"/>
      <c r="AJ52" s="13"/>
      <c r="AK52" s="13"/>
      <c r="AL52" s="13"/>
    </row>
    <row r="53" spans="1:38" s="9" customFormat="1" ht="21" thickTop="1">
      <c r="A53" s="62" t="s">
        <v>45</v>
      </c>
      <c r="B53" s="20" t="s">
        <v>12</v>
      </c>
      <c r="C53" s="21" t="s">
        <v>50</v>
      </c>
      <c r="D53" s="78" t="s">
        <v>14</v>
      </c>
      <c r="E53" s="52"/>
      <c r="F53" s="22"/>
      <c r="G53" s="88" t="s">
        <v>9</v>
      </c>
      <c r="H53" s="88"/>
      <c r="I53" s="23"/>
      <c r="J53" s="79"/>
      <c r="K53" s="16"/>
      <c r="L53" s="86"/>
      <c r="M53" s="86"/>
      <c r="N53" s="26"/>
      <c r="O53" s="13"/>
      <c r="P53" s="26"/>
      <c r="Q53" s="26"/>
      <c r="R53" s="62" t="s">
        <v>45</v>
      </c>
      <c r="S53" s="20" t="s">
        <v>12</v>
      </c>
      <c r="T53" s="21" t="s">
        <v>50</v>
      </c>
      <c r="U53" s="78" t="s">
        <v>14</v>
      </c>
      <c r="V53" s="52"/>
      <c r="W53" s="22"/>
      <c r="X53" s="88" t="s">
        <v>9</v>
      </c>
      <c r="Y53" s="88"/>
      <c r="Z53" s="23"/>
      <c r="AA53" s="24"/>
      <c r="AB53" s="16"/>
      <c r="AC53" s="24"/>
      <c r="AD53" s="16"/>
      <c r="AE53" s="24"/>
      <c r="AF53" s="16"/>
      <c r="AG53" s="24"/>
      <c r="AH53" s="16"/>
      <c r="AI53" s="24"/>
      <c r="AJ53" s="13"/>
      <c r="AK53" s="13"/>
      <c r="AL53" s="13"/>
    </row>
    <row r="54" spans="1:38" s="9" customFormat="1">
      <c r="A54" s="37" t="s">
        <v>4</v>
      </c>
      <c r="B54" s="37"/>
      <c r="C54" s="37"/>
      <c r="D54" s="80"/>
      <c r="E54" s="39"/>
      <c r="F54" s="16"/>
      <c r="G54" s="26"/>
      <c r="H54" s="26"/>
      <c r="I54" s="38"/>
      <c r="J54" s="18"/>
      <c r="K54" s="16"/>
      <c r="L54" s="86"/>
      <c r="M54" s="86"/>
      <c r="N54" s="86"/>
      <c r="O54" s="86"/>
      <c r="P54" s="86"/>
      <c r="Q54" s="26"/>
      <c r="R54" s="37" t="s">
        <v>4</v>
      </c>
      <c r="S54" s="37"/>
      <c r="T54" s="37"/>
      <c r="U54" s="80"/>
      <c r="V54" s="39"/>
      <c r="W54" s="16"/>
      <c r="X54" s="26"/>
      <c r="Y54" s="26"/>
      <c r="Z54" s="38"/>
      <c r="AA54" s="16"/>
      <c r="AB54" s="16"/>
      <c r="AC54" s="16"/>
      <c r="AD54" s="16"/>
      <c r="AE54" s="16"/>
      <c r="AF54" s="16"/>
      <c r="AG54" s="16"/>
      <c r="AH54" s="16"/>
      <c r="AI54" s="16"/>
      <c r="AJ54" s="13"/>
      <c r="AK54" s="13"/>
      <c r="AL54" s="13"/>
    </row>
    <row r="55" spans="1:38" s="9" customFormat="1">
      <c r="A55" s="62" t="s">
        <v>46</v>
      </c>
      <c r="B55" s="41" t="s">
        <v>13</v>
      </c>
      <c r="C55" s="42" t="s">
        <v>51</v>
      </c>
      <c r="D55" s="36" t="s">
        <v>14</v>
      </c>
      <c r="E55" s="16"/>
      <c r="F55" s="13"/>
      <c r="G55" s="86" t="s">
        <v>9</v>
      </c>
      <c r="H55" s="86"/>
      <c r="I55" s="43"/>
      <c r="J55" s="79"/>
      <c r="K55" s="13"/>
      <c r="L55" s="86"/>
      <c r="M55" s="86"/>
      <c r="N55" s="101"/>
      <c r="O55" s="101"/>
      <c r="P55" s="101"/>
      <c r="Q55" s="26"/>
      <c r="R55" s="62" t="s">
        <v>46</v>
      </c>
      <c r="S55" s="41" t="s">
        <v>13</v>
      </c>
      <c r="T55" s="42" t="s">
        <v>51</v>
      </c>
      <c r="U55" s="36" t="s">
        <v>14</v>
      </c>
      <c r="V55" s="16"/>
      <c r="W55" s="13"/>
      <c r="X55" s="86" t="s">
        <v>9</v>
      </c>
      <c r="Y55" s="86"/>
      <c r="Z55" s="4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</row>
    <row r="56" spans="1:38" s="9" customFormat="1" ht="21" thickBot="1">
      <c r="A56" s="60"/>
      <c r="B56" s="29"/>
      <c r="C56" s="44"/>
      <c r="D56" s="96">
        <f>ROUND($T$4*0.5/5,0/5)*5</f>
        <v>70</v>
      </c>
      <c r="E56" s="96"/>
      <c r="F56" s="16" t="s">
        <v>5</v>
      </c>
      <c r="G56" s="93">
        <f>ROUND($T$4*0.75/5,0/5)*5</f>
        <v>100</v>
      </c>
      <c r="H56" s="93"/>
      <c r="I56" s="32"/>
      <c r="J56" s="76"/>
      <c r="K56" s="13"/>
      <c r="L56" s="13"/>
      <c r="M56" s="13"/>
      <c r="N56" s="13"/>
      <c r="O56" s="13"/>
      <c r="P56" s="13"/>
      <c r="Q56" s="26"/>
      <c r="R56" s="60"/>
      <c r="S56" s="29"/>
      <c r="T56" s="44"/>
      <c r="U56" s="64"/>
      <c r="V56" s="96">
        <f>ROUND($T$4*0.5/5,0/5)*5</f>
        <v>70</v>
      </c>
      <c r="W56" s="96"/>
      <c r="X56" s="16" t="s">
        <v>5</v>
      </c>
      <c r="Y56" s="93">
        <f>ROUND($T$4*0.75/5,0/5)*5</f>
        <v>100</v>
      </c>
      <c r="Z56" s="94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</row>
    <row r="57" spans="1:38" s="9" customFormat="1" ht="21.75" thickTop="1" thickBot="1">
      <c r="A57" s="37" t="s">
        <v>10</v>
      </c>
      <c r="B57" s="37"/>
      <c r="C57" s="37"/>
      <c r="D57" s="89" t="s">
        <v>23</v>
      </c>
      <c r="E57" s="90"/>
      <c r="F57" s="90"/>
      <c r="G57" s="90"/>
      <c r="H57" s="90"/>
      <c r="I57" s="91"/>
      <c r="J57" s="18"/>
      <c r="K57" s="13"/>
      <c r="L57" s="13"/>
      <c r="M57" s="13"/>
      <c r="N57" s="13"/>
      <c r="O57" s="86"/>
      <c r="P57" s="86"/>
      <c r="Q57" s="26"/>
      <c r="R57" s="37" t="s">
        <v>10</v>
      </c>
      <c r="S57" s="37"/>
      <c r="T57" s="37"/>
      <c r="U57" s="89" t="s">
        <v>23</v>
      </c>
      <c r="V57" s="90"/>
      <c r="W57" s="90"/>
      <c r="X57" s="90"/>
      <c r="Y57" s="90"/>
      <c r="Z57" s="91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</row>
    <row r="58" spans="1:38" s="9" customFormat="1" ht="21" thickTop="1">
      <c r="A58" s="62" t="s">
        <v>47</v>
      </c>
      <c r="B58" s="20" t="s">
        <v>12</v>
      </c>
      <c r="C58" s="21" t="s">
        <v>50</v>
      </c>
      <c r="D58" s="78" t="s">
        <v>14</v>
      </c>
      <c r="E58" s="52"/>
      <c r="F58" s="22"/>
      <c r="G58" s="88" t="s">
        <v>9</v>
      </c>
      <c r="H58" s="88"/>
      <c r="I58" s="23"/>
      <c r="J58" s="79"/>
      <c r="K58" s="13"/>
      <c r="L58" s="13"/>
      <c r="M58" s="13"/>
      <c r="N58" s="13"/>
      <c r="O58" s="86"/>
      <c r="P58" s="86"/>
      <c r="Q58" s="39"/>
      <c r="R58" s="62" t="s">
        <v>47</v>
      </c>
      <c r="S58" s="20" t="s">
        <v>12</v>
      </c>
      <c r="T58" s="21" t="s">
        <v>50</v>
      </c>
      <c r="U58" s="78" t="s">
        <v>14</v>
      </c>
      <c r="V58" s="52"/>
      <c r="W58" s="22"/>
      <c r="X58" s="88" t="s">
        <v>9</v>
      </c>
      <c r="Y58" s="88"/>
      <c r="Z58" s="2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</row>
    <row r="59" spans="1:38" s="9" customFormat="1">
      <c r="A59" s="37" t="s">
        <v>4</v>
      </c>
      <c r="B59" s="37"/>
      <c r="C59" s="37"/>
      <c r="D59" s="80"/>
      <c r="E59" s="39"/>
      <c r="F59" s="16"/>
      <c r="G59" s="26"/>
      <c r="H59" s="26"/>
      <c r="I59" s="38"/>
      <c r="J59" s="18"/>
      <c r="K59" s="13"/>
      <c r="L59" s="13"/>
      <c r="M59" s="13"/>
      <c r="N59" s="13"/>
      <c r="O59" s="16"/>
      <c r="P59" s="16"/>
      <c r="Q59" s="39"/>
      <c r="R59" s="37" t="s">
        <v>4</v>
      </c>
      <c r="S59" s="37"/>
      <c r="T59" s="37"/>
      <c r="U59" s="80"/>
      <c r="V59" s="39"/>
      <c r="W59" s="16"/>
      <c r="X59" s="26"/>
      <c r="Y59" s="26"/>
      <c r="Z59" s="38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</row>
    <row r="60" spans="1:38" s="9" customFormat="1">
      <c r="A60" s="62" t="s">
        <v>48</v>
      </c>
      <c r="B60" s="41" t="s">
        <v>13</v>
      </c>
      <c r="C60" s="42" t="s">
        <v>51</v>
      </c>
      <c r="D60" s="36" t="s">
        <v>14</v>
      </c>
      <c r="E60" s="16"/>
      <c r="F60" s="13"/>
      <c r="G60" s="86" t="s">
        <v>9</v>
      </c>
      <c r="H60" s="86"/>
      <c r="I60" s="43"/>
      <c r="J60" s="73"/>
      <c r="K60" s="13"/>
      <c r="L60" s="13"/>
      <c r="M60" s="13"/>
      <c r="N60" s="48"/>
      <c r="O60" s="101"/>
      <c r="P60" s="101"/>
      <c r="Q60" s="39"/>
      <c r="R60" s="62" t="s">
        <v>48</v>
      </c>
      <c r="S60" s="41" t="s">
        <v>13</v>
      </c>
      <c r="T60" s="42" t="s">
        <v>51</v>
      </c>
      <c r="U60" s="36" t="s">
        <v>14</v>
      </c>
      <c r="V60" s="16"/>
      <c r="W60" s="13"/>
      <c r="X60" s="86" t="s">
        <v>9</v>
      </c>
      <c r="Y60" s="86"/>
      <c r="Z60" s="4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</row>
    <row r="61" spans="1:38" s="9" customFormat="1" ht="21" thickBot="1">
      <c r="A61" s="81"/>
      <c r="B61" s="29"/>
      <c r="C61" s="44"/>
      <c r="D61" s="64"/>
      <c r="E61" s="31"/>
      <c r="F61" s="65"/>
      <c r="G61" s="87" t="s">
        <v>21</v>
      </c>
      <c r="H61" s="87"/>
      <c r="I61" s="32"/>
      <c r="J61" s="73"/>
      <c r="K61" s="39"/>
      <c r="L61" s="16"/>
      <c r="M61" s="39"/>
      <c r="N61" s="101"/>
      <c r="O61" s="101"/>
      <c r="P61" s="101"/>
      <c r="Q61" s="39"/>
      <c r="R61" s="60"/>
      <c r="S61" s="29"/>
      <c r="T61" s="44"/>
      <c r="U61" s="64"/>
      <c r="V61" s="31"/>
      <c r="W61" s="65"/>
      <c r="X61" s="87" t="s">
        <v>21</v>
      </c>
      <c r="Y61" s="87"/>
      <c r="Z61" s="32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</row>
    <row r="62" spans="1:38" ht="21" thickTop="1">
      <c r="A62" s="8"/>
      <c r="B62" s="8"/>
      <c r="C62" s="8"/>
      <c r="D62" s="8"/>
      <c r="E62" s="8"/>
      <c r="F62" s="8"/>
      <c r="G62" s="8"/>
      <c r="H62" s="8"/>
      <c r="I62" s="8"/>
      <c r="J62" s="9"/>
      <c r="K62" s="9"/>
      <c r="L62" s="9"/>
      <c r="M62" s="100"/>
      <c r="N62" s="100"/>
      <c r="O62" s="100"/>
      <c r="P62" s="100"/>
      <c r="Q62" s="100"/>
      <c r="R62" s="100"/>
      <c r="S62" s="100"/>
      <c r="T62" s="100"/>
      <c r="U62" s="100"/>
      <c r="V62" s="9"/>
      <c r="W62" s="9"/>
      <c r="X62" s="9"/>
      <c r="Y62" s="9"/>
      <c r="Z62" s="9"/>
    </row>
    <row r="63" spans="1:38"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</row>
  </sheetData>
  <sheetProtection password="D46B" sheet="1" objects="1" scenarios="1"/>
  <protectedRanges>
    <protectedRange sqref="C5:F5 T5:W5 A4:U4" name="Range1"/>
  </protectedRanges>
  <mergeCells count="218">
    <mergeCell ref="A3:I3"/>
    <mergeCell ref="J1:T2"/>
    <mergeCell ref="A1:F2"/>
    <mergeCell ref="A5:A6"/>
    <mergeCell ref="C5:F5"/>
    <mergeCell ref="G5:I5"/>
    <mergeCell ref="J5:M5"/>
    <mergeCell ref="N5:P5"/>
    <mergeCell ref="R5:R6"/>
    <mergeCell ref="T5:W5"/>
    <mergeCell ref="V56:W56"/>
    <mergeCell ref="D56:E56"/>
    <mergeCell ref="G56:H56"/>
    <mergeCell ref="D8:E8"/>
    <mergeCell ref="G8:H8"/>
    <mergeCell ref="U8:V8"/>
    <mergeCell ref="N9:O9"/>
    <mergeCell ref="D10:E10"/>
    <mergeCell ref="G10:H10"/>
    <mergeCell ref="D9:I9"/>
    <mergeCell ref="G15:H15"/>
    <mergeCell ref="L15:M15"/>
    <mergeCell ref="N15:O15"/>
    <mergeCell ref="U21:V21"/>
    <mergeCell ref="N26:O26"/>
    <mergeCell ref="G27:H27"/>
    <mergeCell ref="X8:Y8"/>
    <mergeCell ref="X5:Z5"/>
    <mergeCell ref="D7:E7"/>
    <mergeCell ref="G7:H7"/>
    <mergeCell ref="K7:M7"/>
    <mergeCell ref="N7:O7"/>
    <mergeCell ref="U7:V7"/>
    <mergeCell ref="X7:Y7"/>
    <mergeCell ref="G13:H13"/>
    <mergeCell ref="X13:Y13"/>
    <mergeCell ref="U9:Z9"/>
    <mergeCell ref="U11:V11"/>
    <mergeCell ref="X11:Y11"/>
    <mergeCell ref="U10:V10"/>
    <mergeCell ref="X10:Y10"/>
    <mergeCell ref="D12:E12"/>
    <mergeCell ref="G12:H12"/>
    <mergeCell ref="K12:M12"/>
    <mergeCell ref="N12:O12"/>
    <mergeCell ref="U12:V12"/>
    <mergeCell ref="X12:Y12"/>
    <mergeCell ref="D11:E11"/>
    <mergeCell ref="G11:H11"/>
    <mergeCell ref="K9:M9"/>
    <mergeCell ref="X15:Y15"/>
    <mergeCell ref="U15:V15"/>
    <mergeCell ref="L14:M14"/>
    <mergeCell ref="N14:O14"/>
    <mergeCell ref="D14:I14"/>
    <mergeCell ref="U14:Z14"/>
    <mergeCell ref="D15:E15"/>
    <mergeCell ref="K18:N18"/>
    <mergeCell ref="O18:P18"/>
    <mergeCell ref="D18:I18"/>
    <mergeCell ref="U18:Z18"/>
    <mergeCell ref="G17:H17"/>
    <mergeCell ref="X17:Y17"/>
    <mergeCell ref="U16:V16"/>
    <mergeCell ref="X16:Y16"/>
    <mergeCell ref="U17:V17"/>
    <mergeCell ref="L16:M16"/>
    <mergeCell ref="N16:P16"/>
    <mergeCell ref="D16:E16"/>
    <mergeCell ref="G16:H16"/>
    <mergeCell ref="D17:E17"/>
    <mergeCell ref="N27:O27"/>
    <mergeCell ref="X27:Y27"/>
    <mergeCell ref="U26:Z26"/>
    <mergeCell ref="U27:V27"/>
    <mergeCell ref="G24:H24"/>
    <mergeCell ref="K24:O24"/>
    <mergeCell ref="X24:Y24"/>
    <mergeCell ref="G25:H25"/>
    <mergeCell ref="X25:Y25"/>
    <mergeCell ref="N32:O32"/>
    <mergeCell ref="G30:H30"/>
    <mergeCell ref="N30:O30"/>
    <mergeCell ref="X30:Y30"/>
    <mergeCell ref="N31:O31"/>
    <mergeCell ref="U31:Z31"/>
    <mergeCell ref="X32:Y32"/>
    <mergeCell ref="U32:V32"/>
    <mergeCell ref="G28:H28"/>
    <mergeCell ref="N28:O28"/>
    <mergeCell ref="X28:Y28"/>
    <mergeCell ref="G29:H29"/>
    <mergeCell ref="X29:Y29"/>
    <mergeCell ref="U29:V29"/>
    <mergeCell ref="L35:M35"/>
    <mergeCell ref="X35:Y35"/>
    <mergeCell ref="L36:M36"/>
    <mergeCell ref="G33:H33"/>
    <mergeCell ref="X33:Y33"/>
    <mergeCell ref="D34:E34"/>
    <mergeCell ref="K34:L34"/>
    <mergeCell ref="M34:N34"/>
    <mergeCell ref="U34:V34"/>
    <mergeCell ref="U33:V33"/>
    <mergeCell ref="G34:H34"/>
    <mergeCell ref="N36:P36"/>
    <mergeCell ref="X34:Y34"/>
    <mergeCell ref="U47:Z47"/>
    <mergeCell ref="U48:V48"/>
    <mergeCell ref="X48:Y48"/>
    <mergeCell ref="U39:V39"/>
    <mergeCell ref="U37:V37"/>
    <mergeCell ref="U38:V38"/>
    <mergeCell ref="X37:Y37"/>
    <mergeCell ref="U46:V46"/>
    <mergeCell ref="X46:Y46"/>
    <mergeCell ref="X40:Y40"/>
    <mergeCell ref="X39:Y39"/>
    <mergeCell ref="G43:H43"/>
    <mergeCell ref="G38:H38"/>
    <mergeCell ref="X38:Y38"/>
    <mergeCell ref="G37:H37"/>
    <mergeCell ref="L37:M37"/>
    <mergeCell ref="N37:P37"/>
    <mergeCell ref="J42:M42"/>
    <mergeCell ref="G40:H40"/>
    <mergeCell ref="K40:M40"/>
    <mergeCell ref="N40:O40"/>
    <mergeCell ref="G39:H39"/>
    <mergeCell ref="K39:M39"/>
    <mergeCell ref="N39:O39"/>
    <mergeCell ref="K50:M50"/>
    <mergeCell ref="N50:O50"/>
    <mergeCell ref="G49:H49"/>
    <mergeCell ref="D49:E49"/>
    <mergeCell ref="D48:E48"/>
    <mergeCell ref="G48:H48"/>
    <mergeCell ref="N48:P48"/>
    <mergeCell ref="D44:I44"/>
    <mergeCell ref="D46:E46"/>
    <mergeCell ref="G46:H46"/>
    <mergeCell ref="D47:I47"/>
    <mergeCell ref="D45:E45"/>
    <mergeCell ref="G45:H45"/>
    <mergeCell ref="N45:P45"/>
    <mergeCell ref="N44:P44"/>
    <mergeCell ref="M62:U62"/>
    <mergeCell ref="G58:H58"/>
    <mergeCell ref="O60:P60"/>
    <mergeCell ref="G60:H60"/>
    <mergeCell ref="N61:P61"/>
    <mergeCell ref="G61:H61"/>
    <mergeCell ref="D33:E33"/>
    <mergeCell ref="G55:H55"/>
    <mergeCell ref="O57:P57"/>
    <mergeCell ref="O58:P58"/>
    <mergeCell ref="D57:I57"/>
    <mergeCell ref="N54:P54"/>
    <mergeCell ref="L55:M55"/>
    <mergeCell ref="N55:P55"/>
    <mergeCell ref="L53:M53"/>
    <mergeCell ref="L54:M54"/>
    <mergeCell ref="G53:H53"/>
    <mergeCell ref="G50:H50"/>
    <mergeCell ref="N52:P52"/>
    <mergeCell ref="D52:I52"/>
    <mergeCell ref="N49:P49"/>
    <mergeCell ref="D38:E38"/>
    <mergeCell ref="D39:E39"/>
    <mergeCell ref="U36:Z36"/>
    <mergeCell ref="U43:V43"/>
    <mergeCell ref="X43:Y43"/>
    <mergeCell ref="D19:E19"/>
    <mergeCell ref="G19:H19"/>
    <mergeCell ref="D20:E20"/>
    <mergeCell ref="G20:H20"/>
    <mergeCell ref="D21:E21"/>
    <mergeCell ref="G21:H21"/>
    <mergeCell ref="D26:I26"/>
    <mergeCell ref="D29:E29"/>
    <mergeCell ref="D37:E37"/>
    <mergeCell ref="D31:I31"/>
    <mergeCell ref="D36:I36"/>
    <mergeCell ref="D24:E24"/>
    <mergeCell ref="D25:E25"/>
    <mergeCell ref="D27:E27"/>
    <mergeCell ref="D28:E28"/>
    <mergeCell ref="G32:H32"/>
    <mergeCell ref="D32:E32"/>
    <mergeCell ref="G35:H35"/>
    <mergeCell ref="N42:P42"/>
    <mergeCell ref="D42:E42"/>
    <mergeCell ref="G42:H42"/>
    <mergeCell ref="D43:E43"/>
    <mergeCell ref="U13:V13"/>
    <mergeCell ref="X60:Y60"/>
    <mergeCell ref="X61:Y61"/>
    <mergeCell ref="X53:Y53"/>
    <mergeCell ref="X55:Y55"/>
    <mergeCell ref="U57:Z57"/>
    <mergeCell ref="X58:Y58"/>
    <mergeCell ref="U49:V49"/>
    <mergeCell ref="X49:Y49"/>
    <mergeCell ref="X50:Y50"/>
    <mergeCell ref="U52:Z52"/>
    <mergeCell ref="Y56:Z56"/>
    <mergeCell ref="X21:Y21"/>
    <mergeCell ref="U24:V24"/>
    <mergeCell ref="U25:V25"/>
    <mergeCell ref="U19:V19"/>
    <mergeCell ref="X19:Y19"/>
    <mergeCell ref="U20:V20"/>
    <mergeCell ref="X20:Y20"/>
    <mergeCell ref="U44:Z44"/>
    <mergeCell ref="U45:V45"/>
    <mergeCell ref="X45:Y45"/>
    <mergeCell ref="U42:V42"/>
    <mergeCell ref="X42:Y42"/>
  </mergeCells>
  <phoneticPr fontId="1" type="noConversion"/>
  <dataValidations count="1">
    <dataValidation type="list" allowBlank="1" showInputMessage="1" showErrorMessage="1" sqref="A4">
      <formula1>Name</formula1>
    </dataValidation>
  </dataValidations>
  <hyperlinks>
    <hyperlink ref="A24" r:id="rId1"/>
    <hyperlink ref="A27" r:id="rId2"/>
    <hyperlink ref="R24" r:id="rId3"/>
    <hyperlink ref="A7" r:id="rId4"/>
    <hyperlink ref="R10" r:id="rId5"/>
    <hyperlink ref="A10" r:id="rId6" display="http://www.xlathlete.com/view_exercise.jsp?exercise_id=1283&amp;browse_sport_id=0"/>
    <hyperlink ref="R7" r:id="rId7" display="http://www.xlathlete.com/view_exercise.jsp?exercise_id=1283&amp;browse_sport_id=0"/>
    <hyperlink ref="A12" r:id="rId8"/>
    <hyperlink ref="A15" r:id="rId9"/>
    <hyperlink ref="R15" r:id="rId10"/>
    <hyperlink ref="A17" r:id="rId11" display="http://www.xlathlete.com/view_exercise.jsp?exercise_id=258&amp;browse_sport_id=0"/>
    <hyperlink ref="R17" r:id="rId12" display="http://www.xlathlete.com/view_exercise.jsp?exercise_id=258&amp;browse_sport_id=0"/>
    <hyperlink ref="A19" r:id="rId13" display="http://www.xlathlete.com/view_exercise.jsp?exercise_id=130&amp;browse_sport_id=0"/>
    <hyperlink ref="R19" r:id="rId14" display="http://www.xlathlete.com/view_exercise.jsp?exercise_id=130&amp;browse_sport_id=0"/>
    <hyperlink ref="A21" r:id="rId15" display="http://www.xlathlete.com/view_exercise.jsp?exercise_id=1017&amp;browse_sport_id=0"/>
    <hyperlink ref="R21" r:id="rId16" display="http://www.xlathlete.com/view_exercise.jsp?exercise_id=1017&amp;browse_sport_id=0"/>
    <hyperlink ref="R29" r:id="rId17" display="http://www.xlathlete.com/view_exercise.jsp?exercise_id=217&amp;browse_sport_id=0"/>
    <hyperlink ref="A29" r:id="rId18" display="http://www.xlathlete.com/view_exercise.jsp?exercise_id=217&amp;browse_sport_id=0"/>
    <hyperlink ref="A32" r:id="rId19" display="http://www.xlathlete.com/view_exercise.jsp?exercise_id=329&amp;browse_sport_id=0"/>
    <hyperlink ref="R27" r:id="rId20" display="http://www.xlathlete.com/view_exercise.jsp?exercise_id=329&amp;browse_sport_id=0"/>
    <hyperlink ref="A34" r:id="rId21" display="http://www.xlathlete.com/view_exercise.jsp?exercise_id=68&amp;browse_sport_id=0"/>
    <hyperlink ref="R34" r:id="rId22" display="http://www.xlathlete.com/view_exercise.jsp?exercise_id=68&amp;browse_sport_id=0"/>
    <hyperlink ref="A37" r:id="rId23" display="http://www.xlathlete.com/view_exercise.jsp?exercise_id=1274&amp;browse_sport_id=0"/>
    <hyperlink ref="R37" r:id="rId24" display="http://www.xlathlete.com/view_exercise.jsp?exercise_id=1274&amp;browse_sport_id=0"/>
    <hyperlink ref="R32" r:id="rId25" display="http://www.xlathlete.com/view_exercise.jsp?exercise_id=336&amp;browse_sport_id=0"/>
    <hyperlink ref="A39" r:id="rId26" display="http://www.xlathlete.com/view_exercise.jsp?exercise_id=342&amp;browse_sport_id=0"/>
    <hyperlink ref="R39" r:id="rId27" display="http://www.xlathlete.com/view_exercise.jsp?exercise_id=342&amp;browse_sport_id=0"/>
    <hyperlink ref="A42" r:id="rId28" display="http://www.xlathlete.com/view_exercise.jsp?exercise_id=1114&amp;browse_sport_id=0"/>
    <hyperlink ref="R42" r:id="rId29" display="http://www.xlathlete.com/view_exercise.jsp?exercise_id=966&amp;browse_sport_id=0"/>
    <hyperlink ref="A45" r:id="rId30" display="http://www.xlathlete.com/view_exercise.jsp?exercise_id=420&amp;browse_sport_id=0"/>
    <hyperlink ref="R45" r:id="rId31" display="http://www.xlathlete.com/view_exercise.jsp?exercise_id=420&amp;browse_sport_id=0"/>
    <hyperlink ref="A48" r:id="rId32" display="http://www.xlathlete.com/view_exercise.jsp?exercise_id=326&amp;browse_sport_id=0"/>
    <hyperlink ref="R48" r:id="rId33" display="http://www.xlathlete.com/view_exercise.jsp?exercise_id=326&amp;browse_sport_id=0"/>
    <hyperlink ref="A50" r:id="rId34" display="http://www.xlathlete.com/view_exercise.jsp?exercise_id=85&amp;browse_sport_id=0"/>
    <hyperlink ref="R50" r:id="rId35" display="http://www.xlathlete.com/view_exercise.jsp?exercise_id=297&amp;browse_sport_id=0"/>
    <hyperlink ref="A53" r:id="rId36" display="http://www.xlathlete.com/view_exercise.jsp?exercise_id=331&amp;browse_sport_id=0"/>
    <hyperlink ref="R53" r:id="rId37" display="http://www.xlathlete.com/view_exercise.jsp?exercise_id=331&amp;browse_sport_id=0"/>
    <hyperlink ref="A55" r:id="rId38" display="http://www.xlathlete.com/view_exercise.jsp?exercise_id=53&amp;browse_sport_id=0"/>
    <hyperlink ref="R55" r:id="rId39" display="http://www.xlathlete.com/view_exercise.jsp?exercise_id=53&amp;browse_sport_id=0"/>
    <hyperlink ref="A58" r:id="rId40" display="http://www.xlathlete.com/view_exercise.jsp?exercise_id=173&amp;browse_sport_id=0"/>
    <hyperlink ref="R58" r:id="rId41" display="http://www.xlathlete.com/view_exercise.jsp?exercise_id=173&amp;browse_sport_id=0"/>
    <hyperlink ref="A60" r:id="rId42" display="http://www.xlathlete.com/view_exercise.jsp?exercise_id=323&amp;browse_sport_id=0"/>
    <hyperlink ref="R60" r:id="rId43" display="http://www.xlathlete.com/view_exercise.jsp?exercise_id=323&amp;browse_sport_id=0"/>
    <hyperlink ref="R12" r:id="rId44" display="http://www.xlathlete.com/view_exercise.jsp?exercise_id=1417&amp;browse_sport_id=0"/>
  </hyperlinks>
  <printOptions gridLines="1"/>
  <pageMargins left="0" right="0" top="0" bottom="0" header="0" footer="0"/>
  <pageSetup scale="53" orientation="portrait" r:id="rId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"/>
  <sheetViews>
    <sheetView workbookViewId="0">
      <selection activeCell="C5" sqref="C5"/>
    </sheetView>
  </sheetViews>
  <sheetFormatPr defaultRowHeight="12.75"/>
  <cols>
    <col min="2" max="2" width="20.85546875" bestFit="1" customWidth="1"/>
    <col min="3" max="3" width="13.28515625" customWidth="1"/>
    <col min="4" max="4" width="13.85546875" customWidth="1"/>
    <col min="5" max="5" width="10.42578125" customWidth="1"/>
    <col min="6" max="6" width="11.85546875" customWidth="1"/>
    <col min="7" max="7" width="15.7109375" customWidth="1"/>
    <col min="8" max="8" width="14.140625" customWidth="1"/>
    <col min="9" max="22" width="11.85546875" customWidth="1"/>
  </cols>
  <sheetData>
    <row r="1" spans="2:22">
      <c r="D1" s="1" t="s">
        <v>30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2" ht="29.25" customHeight="1"/>
    <row r="3" spans="2:22" ht="21" customHeight="1">
      <c r="C3" s="114" t="s">
        <v>52</v>
      </c>
      <c r="D3" s="4" t="s">
        <v>53</v>
      </c>
      <c r="E3" s="4" t="s">
        <v>16</v>
      </c>
      <c r="F3" s="4" t="s">
        <v>54</v>
      </c>
      <c r="G3" s="4" t="s">
        <v>55</v>
      </c>
      <c r="H3" s="4" t="s">
        <v>56</v>
      </c>
      <c r="I3" s="5" t="s">
        <v>57</v>
      </c>
      <c r="J3" s="5" t="s">
        <v>58</v>
      </c>
      <c r="K3" s="5" t="s">
        <v>59</v>
      </c>
      <c r="L3" s="5" t="s">
        <v>60</v>
      </c>
      <c r="M3" s="5" t="s">
        <v>61</v>
      </c>
      <c r="N3" s="5" t="s">
        <v>62</v>
      </c>
      <c r="O3" s="5" t="s">
        <v>63</v>
      </c>
      <c r="P3" s="5" t="s">
        <v>64</v>
      </c>
      <c r="Q3" s="5" t="s">
        <v>0</v>
      </c>
      <c r="R3" s="5" t="s">
        <v>65</v>
      </c>
      <c r="S3" s="5" t="s">
        <v>66</v>
      </c>
      <c r="T3" s="5" t="s">
        <v>67</v>
      </c>
      <c r="U3" s="6" t="s">
        <v>68</v>
      </c>
      <c r="V3" s="7" t="s">
        <v>25</v>
      </c>
    </row>
    <row r="4" spans="2:22" ht="21" customHeight="1">
      <c r="B4" s="2" t="s">
        <v>31</v>
      </c>
      <c r="C4" s="3">
        <v>600</v>
      </c>
      <c r="D4" s="3">
        <v>275</v>
      </c>
      <c r="E4" s="3">
        <v>525</v>
      </c>
      <c r="F4" s="3">
        <v>265</v>
      </c>
      <c r="G4" s="3">
        <v>200</v>
      </c>
      <c r="H4" s="3">
        <v>300</v>
      </c>
      <c r="I4" s="3">
        <v>185</v>
      </c>
      <c r="J4" s="3">
        <v>245</v>
      </c>
      <c r="K4" s="3">
        <v>70</v>
      </c>
      <c r="L4" s="3">
        <v>90</v>
      </c>
      <c r="M4" s="3">
        <v>70</v>
      </c>
      <c r="N4" s="3">
        <v>225</v>
      </c>
      <c r="O4" s="3">
        <v>10</v>
      </c>
      <c r="P4" s="3">
        <v>10</v>
      </c>
      <c r="Q4" s="3">
        <v>20</v>
      </c>
      <c r="R4" s="3">
        <v>100</v>
      </c>
      <c r="S4" s="3">
        <v>200</v>
      </c>
      <c r="T4" s="3">
        <v>300</v>
      </c>
      <c r="U4" s="3">
        <v>135</v>
      </c>
      <c r="V4" s="3">
        <v>185</v>
      </c>
    </row>
  </sheetData>
  <phoneticPr fontId="1" type="noConversion"/>
  <hyperlinks>
    <hyperlink ref="C3" r:id="rId1"/>
  </hyperlinks>
  <pageMargins left="0.75" right="0.75" top="1" bottom="1" header="0.5" footer="0.5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GMFH</vt:lpstr>
      <vt:lpstr>Max Sheet</vt:lpstr>
      <vt:lpstr>Name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 Services</dc:creator>
  <cp:lastModifiedBy>Calvin C Dietz</cp:lastModifiedBy>
  <cp:lastPrinted>2012-08-18T12:54:50Z</cp:lastPrinted>
  <dcterms:created xsi:type="dcterms:W3CDTF">2006-02-26T19:54:04Z</dcterms:created>
  <dcterms:modified xsi:type="dcterms:W3CDTF">2012-08-18T13:06:56Z</dcterms:modified>
</cp:coreProperties>
</file>